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esktop/عمادة البحث العلمي/موقع عمادة البحث العلمي/موقع عمادة البحث العلمي/تحديث الموقع/المشاريع الأخرى/مسوغات إنهاء مشروع/"/>
    </mc:Choice>
  </mc:AlternateContent>
  <xr:revisionPtr revIDLastSave="0" documentId="13_ncr:1_{AD92E84B-D019-CC43-BBF7-550A0C412460}" xr6:coauthVersionLast="47" xr6:coauthVersionMax="47" xr10:uidLastSave="{00000000-0000-0000-0000-000000000000}"/>
  <bookViews>
    <workbookView xWindow="1760" yWindow="500" windowWidth="25260" windowHeight="1648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<sst xmlns="http://schemas.openxmlformats.org/spreadsheetml/2006/main" count="185" uniqueCount="117">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</sst>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right" wrapText="1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10" borderId="0" xfId="0" applyFill="1" applyAlignment="1" applyProtection="1">
      <alignment horizontal="center"/>
      <protection hidden="1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6" borderId="8" xfId="0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baseColWidth="10" defaultColWidth="11.5" defaultRowHeight="16" x14ac:dyDescent="0.2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9" x14ac:dyDescent="0.25">
      <c r="N4" s="101" t="s">
        <v>22</v>
      </c>
      <c r="O4" s="101"/>
      <c r="P4" s="101"/>
      <c r="Q4" s="101"/>
    </row>
    <row r="5" spans="3:22" ht="45" customHeight="1" x14ac:dyDescent="0.2">
      <c r="R5" s="60" t="s">
        <v>72</v>
      </c>
      <c r="S5" s="60"/>
      <c r="T5" s="27">
        <v>1</v>
      </c>
    </row>
    <row r="6" spans="3:22" x14ac:dyDescent="0.2">
      <c r="N6" s="15" t="s">
        <v>24</v>
      </c>
      <c r="O6" s="80">
        <f>E11</f>
        <v>0</v>
      </c>
      <c r="P6" s="80"/>
      <c r="Q6" s="58"/>
      <c r="R6" s="58"/>
    </row>
    <row r="7" spans="3:22" x14ac:dyDescent="0.2">
      <c r="N7" s="15" t="s">
        <v>23</v>
      </c>
      <c r="O7" s="80">
        <f>E12</f>
        <v>0</v>
      </c>
      <c r="P7" s="80"/>
      <c r="Q7" s="80"/>
      <c r="R7" s="80"/>
      <c r="S7" s="24"/>
    </row>
    <row r="8" spans="3:22" x14ac:dyDescent="0.2">
      <c r="N8" s="15" t="s">
        <v>25</v>
      </c>
      <c r="O8" s="80">
        <f>E13</f>
        <v>0</v>
      </c>
      <c r="P8" s="80"/>
      <c r="Q8" s="80"/>
      <c r="R8" s="80"/>
      <c r="S8" s="24"/>
      <c r="T8" s="22"/>
      <c r="U8" s="20"/>
      <c r="V8" s="20"/>
    </row>
    <row r="9" spans="3:22" ht="26" x14ac:dyDescent="0.3">
      <c r="D9" s="82" t="s">
        <v>80</v>
      </c>
      <c r="E9" s="82"/>
      <c r="F9" s="82"/>
      <c r="O9" s="80"/>
      <c r="P9" s="80"/>
      <c r="Q9" s="80"/>
      <c r="R9" s="80"/>
      <c r="S9" s="24"/>
      <c r="V9" s="20"/>
    </row>
    <row r="10" spans="3:22" x14ac:dyDescent="0.2">
      <c r="O10" s="3"/>
      <c r="V10" s="20"/>
    </row>
    <row r="11" spans="3:22" x14ac:dyDescent="0.2">
      <c r="D11" s="15" t="s">
        <v>81</v>
      </c>
      <c r="E11" s="112"/>
      <c r="F11" s="112"/>
      <c r="G11" s="112"/>
      <c r="V11" s="20"/>
    </row>
    <row r="12" spans="3:22" x14ac:dyDescent="0.2">
      <c r="D12" s="15" t="s">
        <v>26</v>
      </c>
      <c r="E12" s="112"/>
      <c r="F12" s="112"/>
      <c r="G12" s="112"/>
      <c r="V12" s="20"/>
    </row>
    <row r="13" spans="3:22" ht="21" x14ac:dyDescent="0.2">
      <c r="D13" s="15" t="s">
        <v>27</v>
      </c>
      <c r="E13" s="112"/>
      <c r="F13" s="112"/>
      <c r="G13" s="112"/>
      <c r="K13" s="72" t="s">
        <v>10</v>
      </c>
      <c r="L13" s="73"/>
      <c r="M13" s="73"/>
      <c r="N13" s="73"/>
      <c r="O13" s="74"/>
      <c r="V13" s="20"/>
    </row>
    <row r="14" spans="3:22" ht="51" x14ac:dyDescent="0.2">
      <c r="E14" s="112"/>
      <c r="F14" s="112"/>
      <c r="G14" s="11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2">
      <c r="C15" s="16"/>
      <c r="D15" s="16"/>
      <c r="E15" s="112"/>
      <c r="F15" s="112"/>
      <c r="G15" s="112"/>
      <c r="K15" s="17" t="s">
        <v>11</v>
      </c>
      <c r="L15" s="26"/>
      <c r="M15" s="28" t="s">
        <v>36</v>
      </c>
      <c r="N15" s="25"/>
      <c r="O15" s="114">
        <f>IF(M15=Sheet1!$A$1,0,'نموذج صرف المستحقات النهائىة'!N15)</f>
        <v>0</v>
      </c>
      <c r="V15" s="21"/>
    </row>
    <row r="16" spans="3:22" x14ac:dyDescent="0.2">
      <c r="C16" s="16"/>
      <c r="D16" s="16"/>
      <c r="E16" s="112"/>
      <c r="F16" s="112"/>
      <c r="G16" s="112"/>
      <c r="K16" s="17" t="s">
        <v>12</v>
      </c>
      <c r="L16" s="26"/>
      <c r="M16" s="28" t="s">
        <v>36</v>
      </c>
      <c r="N16" s="25"/>
      <c r="O16" s="114">
        <f>IF(M16=Sheet1!$A$1,0,'نموذج صرف المستحقات النهائىة'!N16)</f>
        <v>0</v>
      </c>
    </row>
    <row r="17" spans="3:22" x14ac:dyDescent="0.2">
      <c r="K17" s="17" t="s">
        <v>13</v>
      </c>
      <c r="L17" s="26"/>
      <c r="M17" s="28" t="s">
        <v>36</v>
      </c>
      <c r="N17" s="25"/>
      <c r="O17" s="114">
        <f>IF(M17=Sheet1!$A$1,0,'نموذج صرف المستحقات النهائىة'!N17)</f>
        <v>0</v>
      </c>
    </row>
    <row r="18" spans="3:22" ht="22" thickBot="1" x14ac:dyDescent="0.25">
      <c r="K18" s="17" t="s">
        <v>15</v>
      </c>
      <c r="L18" s="26"/>
      <c r="M18" s="28" t="s">
        <v>36</v>
      </c>
      <c r="N18" s="25"/>
      <c r="O18" s="114">
        <f>IF(M18=Sheet1!$A$1,0,'نموذج صرف المستحقات النهائىة'!N18)</f>
        <v>0</v>
      </c>
      <c r="R18" s="72" t="s">
        <v>31</v>
      </c>
      <c r="S18" s="73"/>
      <c r="T18" s="73"/>
      <c r="U18" s="73"/>
      <c r="V18" s="74"/>
    </row>
    <row r="19" spans="3:22" ht="69" thickBot="1" x14ac:dyDescent="0.25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114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5" thickBot="1" x14ac:dyDescent="0.25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114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2">
      <c r="C21" s="63" t="s">
        <v>34</v>
      </c>
      <c r="D21" s="83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114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2">
      <c r="C22" s="64"/>
      <c r="D22" s="84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114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7" thickBot="1" x14ac:dyDescent="0.25">
      <c r="C23" s="64"/>
      <c r="D23" s="84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114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25">
      <c r="C24" s="65"/>
      <c r="D24" s="85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114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2">
      <c r="K25" s="86" t="s">
        <v>67</v>
      </c>
      <c r="L25" s="87"/>
      <c r="M25" s="88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9" x14ac:dyDescent="0.25">
      <c r="C26" s="101" t="s">
        <v>116</v>
      </c>
      <c r="D26" s="101"/>
      <c r="E26" s="101"/>
      <c r="F26" s="54">
        <f>_Hlk106786375</f>
        <v>0</v>
      </c>
      <c r="G26" s="15" t="s">
        <v>110</v>
      </c>
      <c r="R26" s="86" t="s">
        <v>67</v>
      </c>
      <c r="S26" s="87"/>
      <c r="T26" s="87"/>
      <c r="U26" s="88"/>
      <c r="V26" s="44">
        <f>SUM(V20:V25)</f>
        <v>0</v>
      </c>
    </row>
    <row r="27" spans="3:22" ht="21" x14ac:dyDescent="0.2">
      <c r="C27" s="108" t="s">
        <v>111</v>
      </c>
      <c r="D27" s="108"/>
      <c r="E27" s="108"/>
      <c r="F27" s="108"/>
      <c r="G27" s="108"/>
      <c r="K27" s="75" t="s">
        <v>14</v>
      </c>
      <c r="L27" s="75"/>
      <c r="M27" s="75"/>
      <c r="N27" s="75"/>
      <c r="O27" s="75"/>
    </row>
    <row r="28" spans="3:22" ht="34" x14ac:dyDescent="0.2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5" thickBot="1" x14ac:dyDescent="0.3">
      <c r="C29" s="42" t="s">
        <v>112</v>
      </c>
      <c r="D29" s="42"/>
      <c r="K29" s="23" t="s">
        <v>38</v>
      </c>
      <c r="L29" s="36"/>
      <c r="M29" s="26"/>
      <c r="N29" s="26"/>
      <c r="O29" s="25"/>
      <c r="R29" s="95" t="s">
        <v>29</v>
      </c>
      <c r="S29" s="96"/>
      <c r="T29" s="96"/>
      <c r="U29" s="96"/>
      <c r="V29" s="97"/>
    </row>
    <row r="30" spans="3:22" ht="52" thickBot="1" x14ac:dyDescent="0.25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2">
      <c r="C31" s="66" t="s">
        <v>2</v>
      </c>
      <c r="D31" s="70">
        <f>N25</f>
        <v>0</v>
      </c>
      <c r="E31" s="48">
        <f>O25</f>
        <v>0</v>
      </c>
      <c r="F31" s="68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25">
      <c r="C32" s="67"/>
      <c r="D32" s="71"/>
      <c r="E32" s="50" t="s">
        <v>3</v>
      </c>
      <c r="F32" s="69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25">
      <c r="C33" s="7" t="s">
        <v>4</v>
      </c>
      <c r="D33" s="33"/>
      <c r="E33" s="51">
        <f>O60</f>
        <v>0</v>
      </c>
      <c r="F33" s="49">
        <f>IF(D33=0,0,MIN(E33,D33))</f>
        <v>0</v>
      </c>
      <c r="G33" s="109" t="s">
        <v>114</v>
      </c>
      <c r="H33" s="11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25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109"/>
      <c r="H34" s="11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25">
      <c r="C35" s="7" t="s">
        <v>30</v>
      </c>
      <c r="D35" s="33"/>
      <c r="E35" s="51">
        <f>V47</f>
        <v>0</v>
      </c>
      <c r="F35" s="49">
        <f t="shared" si="0"/>
        <v>0</v>
      </c>
      <c r="G35" s="109"/>
      <c r="H35" s="11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25">
      <c r="C36" s="7" t="s">
        <v>31</v>
      </c>
      <c r="D36" s="33"/>
      <c r="E36" s="51">
        <f>V26</f>
        <v>0</v>
      </c>
      <c r="F36" s="49">
        <f t="shared" si="0"/>
        <v>0</v>
      </c>
      <c r="G36" s="109"/>
      <c r="H36" s="11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25">
      <c r="C37" s="7" t="s">
        <v>5</v>
      </c>
      <c r="D37" s="33"/>
      <c r="E37" s="51">
        <f>V58</f>
        <v>0</v>
      </c>
      <c r="F37" s="49">
        <f t="shared" si="0"/>
        <v>0</v>
      </c>
      <c r="G37" s="109"/>
      <c r="H37" s="110"/>
      <c r="K37" s="23" t="s">
        <v>45</v>
      </c>
      <c r="L37" s="36"/>
      <c r="M37" s="26"/>
      <c r="N37" s="26"/>
      <c r="O37" s="25"/>
      <c r="R37" s="86" t="s">
        <v>67</v>
      </c>
      <c r="S37" s="87"/>
      <c r="T37" s="87"/>
      <c r="U37" s="88"/>
      <c r="V37" s="44">
        <f>SUM(V31:V36)</f>
        <v>0</v>
      </c>
    </row>
    <row r="38" spans="3:22" ht="52" customHeight="1" thickBot="1" x14ac:dyDescent="0.25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102" t="s">
        <v>83</v>
      </c>
      <c r="H38" s="103"/>
      <c r="K38" s="23" t="s">
        <v>46</v>
      </c>
      <c r="L38" s="36"/>
      <c r="M38" s="26"/>
      <c r="N38" s="26"/>
      <c r="O38" s="25"/>
    </row>
    <row r="39" spans="3:22" ht="24" x14ac:dyDescent="0.2">
      <c r="K39" s="23" t="s">
        <v>47</v>
      </c>
      <c r="L39" s="36"/>
      <c r="M39" s="26"/>
      <c r="N39" s="26"/>
      <c r="O39" s="25"/>
      <c r="R39" s="95" t="s">
        <v>30</v>
      </c>
      <c r="S39" s="96"/>
      <c r="T39" s="96"/>
      <c r="U39" s="96"/>
      <c r="V39" s="97"/>
    </row>
    <row r="40" spans="3:22" ht="44" customHeight="1" x14ac:dyDescent="0.2">
      <c r="C40" s="61" t="s">
        <v>104</v>
      </c>
      <c r="D40" s="61"/>
      <c r="E40" s="6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2">
      <c r="C41" s="62" t="s">
        <v>68</v>
      </c>
      <c r="D41" s="62"/>
      <c r="E41" s="62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2">
      <c r="C42" s="62" t="s">
        <v>69</v>
      </c>
      <c r="D42" s="62"/>
      <c r="E42" s="62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2">
      <c r="C43" s="62" t="s">
        <v>70</v>
      </c>
      <c r="D43" s="62"/>
      <c r="E43" s="62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2">
      <c r="C44" s="62" t="s">
        <v>94</v>
      </c>
      <c r="D44" s="62"/>
      <c r="E44" s="62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2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2">
      <c r="C46" s="108" t="s">
        <v>90</v>
      </c>
      <c r="D46" s="108"/>
      <c r="E46" s="108"/>
      <c r="F46" s="108"/>
      <c r="G46" s="10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2">
      <c r="K47" s="23" t="s">
        <v>54</v>
      </c>
      <c r="L47" s="36"/>
      <c r="M47" s="26"/>
      <c r="N47" s="26"/>
      <c r="O47" s="25"/>
      <c r="R47" s="86" t="s">
        <v>67</v>
      </c>
      <c r="S47" s="87"/>
      <c r="T47" s="87"/>
      <c r="U47" s="88"/>
      <c r="V47" s="44">
        <f>SUM(V41:V46)</f>
        <v>0</v>
      </c>
    </row>
    <row r="48" spans="3:22" ht="16" customHeight="1" x14ac:dyDescent="0.2">
      <c r="C48" s="104" t="s">
        <v>107</v>
      </c>
      <c r="D48" s="105"/>
      <c r="E48" s="105"/>
      <c r="F48" s="10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2">
      <c r="C49" s="113" t="s">
        <v>91</v>
      </c>
      <c r="D49" s="113"/>
      <c r="E49" s="113"/>
      <c r="F49" s="113"/>
      <c r="G49" s="113"/>
      <c r="K49" s="23" t="s">
        <v>56</v>
      </c>
      <c r="L49" s="36"/>
      <c r="M49" s="26"/>
      <c r="N49" s="26"/>
      <c r="O49" s="25"/>
    </row>
    <row r="50" spans="3:22" ht="24" x14ac:dyDescent="0.3">
      <c r="C50" s="79" t="s">
        <v>92</v>
      </c>
      <c r="D50" s="79"/>
      <c r="E50" s="79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2" t="s">
        <v>5</v>
      </c>
      <c r="S50" s="93"/>
      <c r="T50" s="93"/>
      <c r="U50" s="93"/>
      <c r="V50" s="94"/>
    </row>
    <row r="51" spans="3:22" ht="51" x14ac:dyDescent="0.2">
      <c r="D51" s="111" t="s">
        <v>115</v>
      </c>
      <c r="E51" s="111"/>
      <c r="F51" s="111"/>
      <c r="G51" s="11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2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2">
      <c r="C53" s="55" t="s">
        <v>23</v>
      </c>
      <c r="D53" s="76"/>
      <c r="E53" s="77"/>
      <c r="F53" s="55" t="s">
        <v>102</v>
      </c>
      <c r="G53" s="76"/>
      <c r="H53" s="77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2">
      <c r="C54" s="56" t="s">
        <v>84</v>
      </c>
      <c r="D54" s="78"/>
      <c r="E54" s="78"/>
      <c r="F54" s="57" t="s">
        <v>86</v>
      </c>
      <c r="G54" s="78"/>
      <c r="H54" s="78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2">
      <c r="C55" s="55" t="s">
        <v>85</v>
      </c>
      <c r="D55" s="76"/>
      <c r="E55" s="77"/>
      <c r="F55" s="55" t="s">
        <v>85</v>
      </c>
      <c r="G55" s="76"/>
      <c r="H55" s="77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9" x14ac:dyDescent="0.2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2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9" x14ac:dyDescent="0.25">
      <c r="C58" s="100" t="s">
        <v>95</v>
      </c>
      <c r="D58" s="100"/>
      <c r="E58" s="100"/>
      <c r="F58" s="100"/>
      <c r="G58" s="100"/>
      <c r="H58" s="100"/>
      <c r="K58" s="23" t="s">
        <v>65</v>
      </c>
      <c r="L58" s="36"/>
      <c r="M58" s="26"/>
      <c r="N58" s="26"/>
      <c r="O58" s="25"/>
      <c r="R58" s="89" t="s">
        <v>67</v>
      </c>
      <c r="S58" s="90"/>
      <c r="T58" s="90"/>
      <c r="U58" s="91"/>
      <c r="V58" s="44">
        <f>SUM(V52:V57)</f>
        <v>0</v>
      </c>
    </row>
    <row r="59" spans="3:22" ht="19" x14ac:dyDescent="0.25">
      <c r="C59" s="100" t="s">
        <v>96</v>
      </c>
      <c r="D59" s="100"/>
      <c r="E59" s="100"/>
      <c r="F59" s="100"/>
      <c r="G59" s="100"/>
      <c r="H59" s="100"/>
      <c r="K59" s="23" t="s">
        <v>66</v>
      </c>
      <c r="L59" s="36"/>
      <c r="M59" s="26"/>
      <c r="N59" s="26"/>
      <c r="O59" s="25"/>
    </row>
    <row r="60" spans="3:22" ht="19" x14ac:dyDescent="0.25">
      <c r="C60" s="100" t="s">
        <v>97</v>
      </c>
      <c r="D60" s="100"/>
      <c r="E60" s="100"/>
      <c r="F60" s="100"/>
      <c r="G60" s="100"/>
      <c r="H60" s="100"/>
      <c r="K60" s="89" t="s">
        <v>67</v>
      </c>
      <c r="L60" s="90"/>
      <c r="M60" s="90"/>
      <c r="N60" s="91"/>
      <c r="O60" s="44">
        <f>SUM(O29:O59)</f>
        <v>0</v>
      </c>
      <c r="R60" s="20"/>
      <c r="S60" s="20"/>
      <c r="T60" s="20"/>
      <c r="U60" s="20"/>
    </row>
    <row r="61" spans="3:22" ht="19" x14ac:dyDescent="0.25">
      <c r="C61" s="100" t="s">
        <v>98</v>
      </c>
      <c r="D61" s="100"/>
      <c r="E61" s="100"/>
      <c r="F61" s="100"/>
      <c r="G61" s="100"/>
      <c r="H61" s="100"/>
      <c r="R61" s="20"/>
      <c r="S61" s="20"/>
      <c r="T61" s="20"/>
      <c r="U61" s="20"/>
    </row>
    <row r="62" spans="3:22" ht="21" customHeight="1" x14ac:dyDescent="0.25">
      <c r="C62" s="107" t="s">
        <v>109</v>
      </c>
      <c r="D62" s="107"/>
      <c r="E62" s="107"/>
      <c r="F62" s="107"/>
      <c r="G62" s="107"/>
      <c r="H62" s="107"/>
      <c r="L62" s="99" t="s">
        <v>75</v>
      </c>
      <c r="M62" s="99"/>
      <c r="N62" s="99"/>
      <c r="O62" s="99"/>
      <c r="P62" s="99"/>
      <c r="Q62" s="99"/>
      <c r="R62" s="99"/>
      <c r="S62" s="99"/>
      <c r="T62" s="60" t="s">
        <v>84</v>
      </c>
      <c r="U62" s="60"/>
      <c r="V62" s="41"/>
    </row>
    <row r="63" spans="3:22" ht="19" x14ac:dyDescent="0.25">
      <c r="C63" s="100" t="s">
        <v>99</v>
      </c>
      <c r="D63" s="100"/>
      <c r="E63" s="100"/>
      <c r="F63" s="100"/>
      <c r="G63" s="100"/>
      <c r="H63" s="100"/>
    </row>
    <row r="65" spans="3:6" x14ac:dyDescent="0.2">
      <c r="C65" s="12" t="s">
        <v>33</v>
      </c>
      <c r="D65" s="2"/>
    </row>
    <row r="66" spans="3:6" x14ac:dyDescent="0.2">
      <c r="C66" s="40"/>
    </row>
    <row r="67" spans="3:6" x14ac:dyDescent="0.2">
      <c r="C67" s="40"/>
    </row>
    <row r="68" spans="3:6" ht="31" x14ac:dyDescent="0.35">
      <c r="C68" s="81" t="s">
        <v>87</v>
      </c>
      <c r="D68" s="81"/>
      <c r="E68" s="81"/>
      <c r="F68" s="81"/>
    </row>
    <row r="69" spans="3:6" ht="29" x14ac:dyDescent="0.35">
      <c r="C69" s="98" t="s">
        <v>103</v>
      </c>
      <c r="D69" s="98"/>
      <c r="E69" s="98"/>
      <c r="F69" s="98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D9:F9"/>
    <mergeCell ref="D21:D24"/>
    <mergeCell ref="R47:U47"/>
    <mergeCell ref="R37:U37"/>
    <mergeCell ref="R26:U26"/>
    <mergeCell ref="K60:N60"/>
    <mergeCell ref="K25:M25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baseColWidth="10" defaultColWidth="11.5" defaultRowHeight="16" x14ac:dyDescent="0.2"/>
  <sheetData>
    <row r="1" spans="1:3" x14ac:dyDescent="0.2">
      <c r="A1" t="s">
        <v>35</v>
      </c>
      <c r="B1">
        <v>1</v>
      </c>
      <c r="C1" t="s">
        <v>76</v>
      </c>
    </row>
    <row r="2" spans="1:3" x14ac:dyDescent="0.2">
      <c r="A2" t="s">
        <v>36</v>
      </c>
      <c r="B2">
        <v>2</v>
      </c>
      <c r="C2" t="s">
        <v>77</v>
      </c>
    </row>
    <row r="3" spans="1:3" x14ac:dyDescent="0.2">
      <c r="B3">
        <v>3</v>
      </c>
    </row>
    <row r="4" spans="1:3" x14ac:dyDescent="0.2">
      <c r="B4">
        <v>4</v>
      </c>
    </row>
    <row r="5" spans="1:3" x14ac:dyDescent="0.2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D381E-236F-4C64-874D-2B4B080CAE02}"/>
</file>

<file path=customXml/itemProps2.xml><?xml version="1.0" encoding="utf-8"?>
<ds:datastoreItem xmlns:ds="http://schemas.openxmlformats.org/officeDocument/2006/customXml" ds:itemID="{D181962C-7171-40BA-B780-38D15E5D0D71}"/>
</file>

<file path=customXml/itemProps3.xml><?xml version="1.0" encoding="utf-8"?>
<ds:datastoreItem xmlns:ds="http://schemas.openxmlformats.org/officeDocument/2006/customXml" ds:itemID="{E604BD7E-DEE4-4FFE-9EAF-C1F1E48DE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Walaa Alayed</cp:lastModifiedBy>
  <cp:lastPrinted>2023-01-19T12:18:44Z</cp:lastPrinted>
  <dcterms:created xsi:type="dcterms:W3CDTF">2022-06-29T05:53:16Z</dcterms:created>
  <dcterms:modified xsi:type="dcterms:W3CDTF">2023-01-19T17:26:03Z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