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alaaalayed/Downloads/"/>
    </mc:Choice>
  </mc:AlternateContent>
  <xr:revisionPtr revIDLastSave="0" documentId="13_ncr:1_{F34FF7DC-7DAE-DB4F-BBB7-58FA0BCDDE8E}" xr6:coauthVersionLast="47" xr6:coauthVersionMax="47" xr10:uidLastSave="{00000000-0000-0000-0000-000000000000}"/>
  <bookViews>
    <workbookView xWindow="0" yWindow="500" windowWidth="28800" windowHeight="16440" xr2:uid="{6BBAA72C-452B-A54C-9F65-A36C79D06AEA}"/>
  </bookViews>
  <sheets>
    <sheet name="ميزانية المشروع" sheetId="2" r:id="rId1"/>
    <sheet name="القوائم" sheetId="3" state="hidden" r:id="rId2"/>
  </sheets>
  <definedNames>
    <definedName name="_xlnm.Print_Area" localSheetId="0">'ميزانية المشروع'!$A$1:$I$37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F20" i="2"/>
  <c r="F21" i="2"/>
  <c r="F22" i="2"/>
  <c r="F23" i="2"/>
  <c r="F24" i="2"/>
  <c r="F25" i="2"/>
  <c r="F26" i="2"/>
  <c r="F27" i="2"/>
  <c r="F28" i="2"/>
  <c r="F19" i="2"/>
  <c r="H22" i="2"/>
  <c r="H24" i="2"/>
  <c r="H25" i="2"/>
  <c r="H26" i="2"/>
  <c r="H27" i="2"/>
  <c r="H28" i="2"/>
  <c r="G29" i="2"/>
  <c r="F33" i="2" s="1"/>
  <c r="H23" i="2" l="1"/>
  <c r="H20" i="2"/>
  <c r="H21" i="2"/>
  <c r="H29" i="2"/>
  <c r="H19" i="2"/>
  <c r="G33" i="2"/>
</calcChain>
</file>

<file path=xl/sharedStrings.xml><?xml version="1.0" encoding="utf-8"?>
<sst xmlns="http://schemas.openxmlformats.org/spreadsheetml/2006/main" count="85" uniqueCount="83">
  <si>
    <t>الكلية/الإدارة  College/Directorate</t>
  </si>
  <si>
    <t>القسم  Department</t>
  </si>
  <si>
    <t>عنوان المقترح البحثي (بالعربية)</t>
  </si>
  <si>
    <t>Research Proposal’s Title (in English)</t>
  </si>
  <si>
    <t>اللغات والترجمة</t>
  </si>
  <si>
    <t>العلوم</t>
  </si>
  <si>
    <t>الطب البشري</t>
  </si>
  <si>
    <t>الصيدلة</t>
  </si>
  <si>
    <t>الهندسة</t>
  </si>
  <si>
    <t xml:space="preserve">التصاميم والفنون </t>
  </si>
  <si>
    <t>التمريض</t>
  </si>
  <si>
    <t>الصحة وعلوم التأهيل</t>
  </si>
  <si>
    <t>القانون</t>
  </si>
  <si>
    <t>معهد اللغة الإنجليزية</t>
  </si>
  <si>
    <t>الكليات</t>
  </si>
  <si>
    <t>الأقسام</t>
  </si>
  <si>
    <t>علوم الحاسبات</t>
  </si>
  <si>
    <t>نظم المعلومات</t>
  </si>
  <si>
    <t>تقنية المعلومات</t>
  </si>
  <si>
    <t>الكيمياء</t>
  </si>
  <si>
    <t>الفيزياء</t>
  </si>
  <si>
    <t>الأحياء</t>
  </si>
  <si>
    <t>العلوم الرياضية</t>
  </si>
  <si>
    <t>الرتب العلمية</t>
  </si>
  <si>
    <t>برامج التمويل</t>
  </si>
  <si>
    <t xml:space="preserve">علوم الحاسب والمعلومات </t>
  </si>
  <si>
    <t>دور الباحث</t>
  </si>
  <si>
    <t xml:space="preserve">  طالبة (Student)</t>
  </si>
  <si>
    <t xml:space="preserve"> باحث مشارك (Co-investigator)</t>
  </si>
  <si>
    <t>برنامج التمويل Funding program</t>
  </si>
  <si>
    <t>الدرجة العلمية</t>
  </si>
  <si>
    <t>Academic Rank</t>
  </si>
  <si>
    <t>الباحث الرئيس (P-I)</t>
  </si>
  <si>
    <t>إجمالي الميزانية /budget  Total</t>
  </si>
  <si>
    <t>المكافأة الشهرية</t>
  </si>
  <si>
    <t xml:space="preserve">مدة المشروع </t>
  </si>
  <si>
    <t>مدة المشررع</t>
  </si>
  <si>
    <t>شهر</t>
  </si>
  <si>
    <t>شهران</t>
  </si>
  <si>
    <t>٣ أشهر</t>
  </si>
  <si>
    <t>٤ أشهر</t>
  </si>
  <si>
    <t>٥ أشهر</t>
  </si>
  <si>
    <t>٦ أشهر</t>
  </si>
  <si>
    <t>٧ أشهر</t>
  </si>
  <si>
    <t>٨ أشهر</t>
  </si>
  <si>
    <t>٩ أشهر</t>
  </si>
  <si>
    <t>١٠ أشهر</t>
  </si>
  <si>
    <t>١١ شهر</t>
  </si>
  <si>
    <t>١٢ شهر</t>
  </si>
  <si>
    <t>الحد الأعلى لميزانية المشروع</t>
  </si>
  <si>
    <t>ريال</t>
  </si>
  <si>
    <t xml:space="preserve">أسماء الباحثين </t>
  </si>
  <si>
    <t>Researchers’ Names</t>
  </si>
  <si>
    <t>الميزانية المجدولة</t>
  </si>
  <si>
    <t>Tabulated Budget</t>
  </si>
  <si>
    <t xml:space="preserve">بيانات المشروع Project General Information  </t>
  </si>
  <si>
    <r>
      <t xml:space="preserve">مساعد  باحث </t>
    </r>
    <r>
      <rPr>
        <b/>
        <sz val="9"/>
        <color theme="1"/>
        <rFont val="Times New Roman"/>
        <family val="1"/>
      </rPr>
      <t xml:space="preserve">(Research Assistant)   </t>
    </r>
  </si>
  <si>
    <t>مستشفى الملك عبدالله الجامعي</t>
  </si>
  <si>
    <t>مركز أبحاث العلوم الصحية</t>
  </si>
  <si>
    <t>Required Support</t>
  </si>
  <si>
    <t>المجموع الفرعي/ Sub Total</t>
  </si>
  <si>
    <t>بكالوريوس</t>
  </si>
  <si>
    <t>ماجستير</t>
  </si>
  <si>
    <t>دكتوراه</t>
  </si>
  <si>
    <t>طالب جامعي</t>
  </si>
  <si>
    <t>الباحث الرئيس</t>
  </si>
  <si>
    <t>التوقيع</t>
  </si>
  <si>
    <t>يرجى حفظ الملف بصيغة pdf وإرفاقه ضمن مسوغات طلب التمويل</t>
  </si>
  <si>
    <t>التحقق من عدم تجاوز مستحقات الباحثين لما نصت عليه اللائحة الموحدة للبحث العلمي في الجامعات مادة (١٢)</t>
  </si>
  <si>
    <t>الدعم المطلوب</t>
  </si>
  <si>
    <t>يسمح بالادخال في هذه احقول</t>
  </si>
  <si>
    <t>الاختيار من القائمة</t>
  </si>
  <si>
    <r>
      <t>أولاً/ بند الباحثين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</t>
    </r>
    <r>
      <rPr>
        <b/>
        <vertAlign val="superscript"/>
        <sz val="11"/>
        <color rgb="FF000000"/>
        <rFont val="Calibri"/>
        <family val="2"/>
        <scheme val="minor"/>
      </rPr>
      <t>st</t>
    </r>
    <r>
      <rPr>
        <b/>
        <sz val="11"/>
        <color rgb="FF000000"/>
        <rFont val="Calibri"/>
        <family val="2"/>
        <scheme val="minor"/>
      </rPr>
      <t xml:space="preserve">/Research Item   </t>
    </r>
  </si>
  <si>
    <t>علوم الرياضة والنشاط البدني</t>
  </si>
  <si>
    <t>العلوم الإنسانية والاجتماعية</t>
  </si>
  <si>
    <t>التربية والتنمية البشرية</t>
  </si>
  <si>
    <t>الإدارة والأعمال</t>
  </si>
  <si>
    <t xml:space="preserve">طب الأسنان </t>
  </si>
  <si>
    <t>السنة التأسيسية</t>
  </si>
  <si>
    <t>معهد تعليم اللغة العربية للناطقات بغيرها</t>
  </si>
  <si>
    <t>التطبيقية</t>
  </si>
  <si>
    <t>النشر في المجلات المصنفة في قاعدة بيانات Web of Science  (ورقة) (25,000 ريال)</t>
  </si>
  <si>
    <t xml:space="preserve">النشر في المجلات المحكمة (الغير مصنفة) (ورقة) (10,000 ريال)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</si>
</sst>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2000401]0"/>
  </numFmts>
  <fonts count="16" x14ac:knownFonts="1"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8"/>
      <color rgb="FF990000"/>
      <name val="Calibri"/>
      <family val="2"/>
      <scheme val="minor"/>
    </font>
    <font>
      <b/>
      <u/>
      <sz val="1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rgb="FF99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 wrapText="1" indent="1" readingOrder="2"/>
    </xf>
    <xf numFmtId="0" fontId="1" fillId="0" borderId="0" xfId="0" applyFont="1" applyAlignment="1">
      <alignment horizontal="right" vertical="center" readingOrder="2"/>
    </xf>
    <xf numFmtId="0" fontId="1" fillId="0" borderId="7" xfId="0" applyFont="1" applyBorder="1" applyAlignment="1">
      <alignment horizontal="center" vertical="center" wrapText="1" readingOrder="2"/>
    </xf>
    <xf numFmtId="0" fontId="0" fillId="0" borderId="0" xfId="0" applyAlignment="1">
      <alignment readingOrder="2"/>
    </xf>
    <xf numFmtId="164" fontId="0" fillId="0" borderId="0" xfId="0" applyNumberFormat="1" applyAlignment="1">
      <alignment readingOrder="2"/>
    </xf>
    <xf numFmtId="0" fontId="0" fillId="6" borderId="0" xfId="0" applyFill="1"/>
    <xf numFmtId="0" fontId="6" fillId="0" borderId="0" xfId="0" applyFont="1"/>
    <xf numFmtId="0" fontId="6" fillId="6" borderId="0" xfId="0" applyFont="1" applyFill="1" applyProtection="1">
      <protection locked="0"/>
    </xf>
    <xf numFmtId="0" fontId="0" fillId="8" borderId="0" xfId="0" applyFill="1"/>
    <xf numFmtId="0" fontId="0" fillId="4" borderId="14" xfId="0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 wrapText="1" readingOrder="2"/>
    </xf>
    <xf numFmtId="0" fontId="13" fillId="4" borderId="11" xfId="0" applyFont="1" applyFill="1" applyBorder="1" applyAlignment="1">
      <alignment horizontal="center" vertical="center" wrapText="1" readingOrder="2"/>
    </xf>
    <xf numFmtId="0" fontId="12" fillId="3" borderId="14" xfId="0" applyFont="1" applyFill="1" applyBorder="1" applyAlignment="1">
      <alignment vertical="center" wrapText="1" readingOrder="2"/>
    </xf>
    <xf numFmtId="0" fontId="0" fillId="4" borderId="13" xfId="0" applyFill="1" applyBorder="1" applyAlignment="1" applyProtection="1">
      <alignment horizontal="center" vertical="center" wrapText="1"/>
      <protection hidden="1"/>
    </xf>
    <xf numFmtId="0" fontId="0" fillId="6" borderId="13" xfId="0" applyFill="1" applyBorder="1" applyAlignment="1" applyProtection="1">
      <alignment wrapText="1"/>
      <protection locked="0"/>
    </xf>
    <xf numFmtId="0" fontId="0" fillId="8" borderId="13" xfId="0" applyFill="1" applyBorder="1" applyAlignment="1" applyProtection="1">
      <alignment horizontal="center" vertical="center" wrapText="1"/>
      <protection locked="0"/>
    </xf>
    <xf numFmtId="43" fontId="14" fillId="9" borderId="11" xfId="1" applyFont="1" applyFill="1" applyBorder="1" applyAlignment="1" applyProtection="1">
      <alignment wrapText="1" readingOrder="1"/>
      <protection hidden="1"/>
    </xf>
    <xf numFmtId="0" fontId="14" fillId="6" borderId="11" xfId="0" applyFont="1" applyFill="1" applyBorder="1" applyAlignment="1" applyProtection="1">
      <alignment horizontal="center" vertical="center" wrapText="1"/>
      <protection locked="0"/>
    </xf>
    <xf numFmtId="0" fontId="0" fillId="8" borderId="11" xfId="0" applyFill="1" applyBorder="1" applyAlignment="1" applyProtection="1">
      <alignment horizontal="center" vertical="center" wrapText="1"/>
      <protection locked="0"/>
    </xf>
    <xf numFmtId="0" fontId="0" fillId="6" borderId="11" xfId="0" applyFill="1" applyBorder="1" applyAlignment="1" applyProtection="1">
      <alignment wrapText="1"/>
      <protection locked="0"/>
    </xf>
    <xf numFmtId="0" fontId="0" fillId="8" borderId="16" xfId="0" applyFill="1" applyBorder="1" applyAlignment="1" applyProtection="1">
      <alignment horizontal="center" vertical="center" wrapText="1"/>
      <protection locked="0"/>
    </xf>
    <xf numFmtId="0" fontId="0" fillId="6" borderId="16" xfId="0" applyFill="1" applyBorder="1" applyAlignment="1" applyProtection="1">
      <alignment wrapText="1"/>
      <protection locked="0"/>
    </xf>
    <xf numFmtId="0" fontId="12" fillId="9" borderId="11" xfId="0" applyFont="1" applyFill="1" applyBorder="1" applyAlignment="1" applyProtection="1">
      <alignment horizontal="center" vertical="center" wrapText="1" readingOrder="2"/>
      <protection hidden="1"/>
    </xf>
    <xf numFmtId="0" fontId="14" fillId="0" borderId="7" xfId="0" applyFont="1" applyBorder="1" applyAlignment="1">
      <alignment horizontal="center" vertical="center" wrapText="1" readingOrder="2"/>
    </xf>
    <xf numFmtId="0" fontId="14" fillId="0" borderId="10" xfId="0" applyFont="1" applyBorder="1" applyAlignment="1">
      <alignment horizontal="center" vertical="center" wrapText="1" readingOrder="2"/>
    </xf>
    <xf numFmtId="0" fontId="11" fillId="7" borderId="3" xfId="0" applyFont="1" applyFill="1" applyBorder="1" applyAlignment="1" applyProtection="1">
      <alignment horizontal="center" vertical="center" wrapText="1" readingOrder="2"/>
      <protection hidden="1"/>
    </xf>
    <xf numFmtId="0" fontId="11" fillId="3" borderId="5" xfId="0" applyFont="1" applyFill="1" applyBorder="1" applyAlignment="1">
      <alignment horizontal="center" vertical="center" wrapText="1" readingOrder="2"/>
    </xf>
    <xf numFmtId="0" fontId="0" fillId="8" borderId="1" xfId="0" applyFill="1" applyBorder="1" applyAlignment="1" applyProtection="1">
      <alignment horizontal="center" vertical="center" readingOrder="2"/>
      <protection locked="0"/>
    </xf>
    <xf numFmtId="0" fontId="0" fillId="6" borderId="4" xfId="0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15" fillId="2" borderId="4" xfId="0" applyFont="1" applyFill="1" applyBorder="1" applyAlignment="1">
      <alignment horizontal="center" vertical="center" wrapText="1" readingOrder="2"/>
    </xf>
    <xf numFmtId="0" fontId="12" fillId="4" borderId="21" xfId="0" applyFont="1" applyFill="1" applyBorder="1" applyAlignment="1">
      <alignment horizontal="center" vertical="center" wrapText="1" readingOrder="2"/>
    </xf>
    <xf numFmtId="0" fontId="12" fillId="4" borderId="22" xfId="0" applyFont="1" applyFill="1" applyBorder="1" applyAlignment="1">
      <alignment horizontal="center" vertical="center" wrapText="1" readingOrder="2"/>
    </xf>
    <xf numFmtId="0" fontId="12" fillId="4" borderId="23" xfId="0" applyFont="1" applyFill="1" applyBorder="1" applyAlignment="1">
      <alignment horizontal="center" vertical="center" wrapText="1" readingOrder="2"/>
    </xf>
    <xf numFmtId="0" fontId="12" fillId="4" borderId="24" xfId="0" applyFont="1" applyFill="1" applyBorder="1" applyAlignment="1">
      <alignment horizontal="center" vertical="center" wrapText="1" readingOrder="2"/>
    </xf>
    <xf numFmtId="0" fontId="6" fillId="6" borderId="0" xfId="0" applyFont="1" applyFill="1" applyAlignment="1" applyProtection="1">
      <alignment horizontal="center"/>
      <protection locked="0"/>
    </xf>
    <xf numFmtId="0" fontId="11" fillId="3" borderId="2" xfId="0" applyFont="1" applyFill="1" applyBorder="1" applyAlignment="1">
      <alignment horizontal="center" vertical="center" wrapText="1" readingOrder="2"/>
    </xf>
    <xf numFmtId="0" fontId="11" fillId="3" borderId="4" xfId="0" applyFont="1" applyFill="1" applyBorder="1" applyAlignment="1">
      <alignment horizontal="center" vertical="center" wrapText="1" readingOrder="2"/>
    </xf>
    <xf numFmtId="0" fontId="0" fillId="6" borderId="2" xfId="0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14" fillId="9" borderId="11" xfId="0" applyFont="1" applyFill="1" applyBorder="1" applyAlignment="1" applyProtection="1">
      <alignment horizontal="center" vertical="center" wrapText="1"/>
      <protection hidden="1"/>
    </xf>
    <xf numFmtId="0" fontId="14" fillId="9" borderId="15" xfId="0" applyFont="1" applyFill="1" applyBorder="1" applyAlignment="1" applyProtection="1">
      <alignment horizontal="center" vertical="center" wrapText="1"/>
      <protection hidden="1"/>
    </xf>
    <xf numFmtId="0" fontId="12" fillId="3" borderId="19" xfId="0" applyFont="1" applyFill="1" applyBorder="1" applyAlignment="1">
      <alignment horizontal="center" vertical="center" wrapText="1" readingOrder="2"/>
    </xf>
    <xf numFmtId="0" fontId="12" fillId="3" borderId="17" xfId="0" applyFont="1" applyFill="1" applyBorder="1" applyAlignment="1">
      <alignment horizontal="center" vertical="center" wrapText="1" readingOrder="2"/>
    </xf>
    <xf numFmtId="0" fontId="12" fillId="3" borderId="18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/>
    </xf>
    <xf numFmtId="0" fontId="12" fillId="9" borderId="3" xfId="0" applyFont="1" applyFill="1" applyBorder="1" applyAlignment="1" applyProtection="1">
      <alignment horizontal="center" vertical="center" wrapText="1" readingOrder="2"/>
      <protection hidden="1"/>
    </xf>
    <xf numFmtId="0" fontId="12" fillId="9" borderId="4" xfId="0" applyFont="1" applyFill="1" applyBorder="1" applyAlignment="1" applyProtection="1">
      <alignment horizontal="center" vertical="center" wrapText="1" readingOrder="2"/>
      <protection hidden="1"/>
    </xf>
    <xf numFmtId="0" fontId="11" fillId="3" borderId="3" xfId="0" applyFont="1" applyFill="1" applyBorder="1" applyAlignment="1">
      <alignment horizontal="center" vertical="center" wrapText="1" readingOrder="2"/>
    </xf>
    <xf numFmtId="0" fontId="14" fillId="0" borderId="9" xfId="0" applyFont="1" applyBorder="1" applyAlignment="1">
      <alignment horizontal="center" vertical="center" wrapText="1" readingOrder="2"/>
    </xf>
    <xf numFmtId="0" fontId="14" fillId="0" borderId="10" xfId="0" applyFont="1" applyBorder="1" applyAlignment="1">
      <alignment horizontal="center" vertical="center" wrapText="1" readingOrder="2"/>
    </xf>
    <xf numFmtId="0" fontId="14" fillId="0" borderId="6" xfId="0" applyFont="1" applyBorder="1" applyAlignment="1">
      <alignment horizontal="center" vertical="center" wrapText="1" readingOrder="2"/>
    </xf>
    <xf numFmtId="0" fontId="14" fillId="0" borderId="7" xfId="0" applyFont="1" applyBorder="1" applyAlignment="1">
      <alignment horizontal="center" vertical="center" wrapText="1" readingOrder="2"/>
    </xf>
    <xf numFmtId="0" fontId="14" fillId="0" borderId="12" xfId="0" applyFont="1" applyBorder="1" applyAlignment="1">
      <alignment horizontal="center" vertical="center" wrapText="1" readingOrder="2"/>
    </xf>
    <xf numFmtId="0" fontId="14" fillId="0" borderId="8" xfId="0" applyFont="1" applyBorder="1" applyAlignment="1">
      <alignment horizontal="center" vertical="center" wrapText="1" readingOrder="2"/>
    </xf>
    <xf numFmtId="0" fontId="11" fillId="5" borderId="2" xfId="0" applyFont="1" applyFill="1" applyBorder="1" applyAlignment="1">
      <alignment horizontal="center" vertical="center" wrapText="1" readingOrder="2"/>
    </xf>
    <xf numFmtId="0" fontId="11" fillId="5" borderId="3" xfId="0" applyFont="1" applyFill="1" applyBorder="1" applyAlignment="1">
      <alignment horizontal="center" vertical="center" wrapText="1" readingOrder="2"/>
    </xf>
    <xf numFmtId="0" fontId="12" fillId="9" borderId="20" xfId="0" applyFont="1" applyFill="1" applyBorder="1" applyAlignment="1" applyProtection="1">
      <alignment horizontal="center" vertical="center" wrapText="1" readingOrder="2"/>
      <protection hidden="1"/>
    </xf>
    <xf numFmtId="0" fontId="11" fillId="4" borderId="11" xfId="0" applyFont="1" applyFill="1" applyBorder="1" applyAlignment="1">
      <alignment horizontal="center" vertical="center" wrapText="1" readingOrder="2"/>
    </xf>
    <xf numFmtId="0" fontId="0" fillId="8" borderId="6" xfId="0" applyFill="1" applyBorder="1" applyAlignment="1" applyProtection="1">
      <alignment horizontal="center" vertical="center"/>
      <protection locked="0"/>
    </xf>
    <xf numFmtId="0" fontId="0" fillId="8" borderId="8" xfId="0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right" vertical="center" wrapText="1" readingOrder="2"/>
    </xf>
    <xf numFmtId="0" fontId="1" fillId="0" borderId="4" xfId="0" applyFont="1" applyBorder="1" applyAlignment="1">
      <alignment horizontal="right" vertical="center" wrapText="1" readingOrder="2"/>
    </xf>
    <xf numFmtId="0" fontId="0" fillId="6" borderId="2" xfId="0" applyFill="1" applyBorder="1" applyAlignment="1" applyProtection="1">
      <alignment horizontal="center" wrapText="1"/>
      <protection locked="0"/>
    </xf>
    <xf numFmtId="0" fontId="0" fillId="6" borderId="3" xfId="0" applyFill="1" applyBorder="1" applyAlignment="1" applyProtection="1">
      <alignment horizontal="center" wrapText="1"/>
      <protection locked="0"/>
    </xf>
    <xf numFmtId="0" fontId="0" fillId="6" borderId="4" xfId="0" applyFill="1" applyBorder="1" applyAlignment="1" applyProtection="1">
      <alignment horizontal="center" wrapText="1"/>
      <protection locked="0"/>
    </xf>
    <xf numFmtId="0" fontId="7" fillId="2" borderId="2" xfId="0" applyFont="1" applyFill="1" applyBorder="1" applyAlignment="1">
      <alignment horizontal="center" vertical="center" wrapText="1" readingOrder="2"/>
    </xf>
    <xf numFmtId="0" fontId="8" fillId="2" borderId="3" xfId="0" applyFont="1" applyFill="1" applyBorder="1" applyAlignment="1">
      <alignment horizontal="center" vertical="center" wrapText="1" readingOrder="2"/>
    </xf>
    <xf numFmtId="0" fontId="12" fillId="9" borderId="11" xfId="0" applyFont="1" applyFill="1" applyBorder="1" applyAlignment="1" applyProtection="1">
      <alignment horizontal="center" vertical="center" wrapText="1" readingOrder="2"/>
      <protection hidden="1"/>
    </xf>
    <xf numFmtId="0" fontId="12" fillId="9" borderId="15" xfId="0" applyFont="1" applyFill="1" applyBorder="1" applyAlignment="1" applyProtection="1">
      <alignment horizontal="center" vertical="center" wrapText="1" readingOrder="2"/>
      <protection hidden="1"/>
    </xf>
    <xf numFmtId="0" fontId="7" fillId="2" borderId="3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6" borderId="7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8" borderId="3" xfId="0" applyFill="1" applyBorder="1" applyAlignment="1" applyProtection="1">
      <alignment horizontal="center" vertical="center"/>
      <protection locked="0"/>
    </xf>
    <xf numFmtId="0" fontId="0" fillId="8" borderId="4" xfId="0" applyFill="1" applyBorder="1" applyAlignment="1" applyProtection="1">
      <alignment horizontal="center" vertical="center"/>
      <protection locked="0"/>
    </xf>
    <xf numFmtId="0" fontId="9" fillId="5" borderId="9" xfId="0" applyFont="1" applyFill="1" applyBorder="1" applyAlignment="1">
      <alignment horizontal="right" vertical="center" wrapText="1" readingOrder="2"/>
    </xf>
    <xf numFmtId="0" fontId="9" fillId="5" borderId="10" xfId="0" applyFont="1" applyFill="1" applyBorder="1" applyAlignment="1">
      <alignment horizontal="right" vertical="center" wrapText="1" readingOrder="2"/>
    </xf>
    <xf numFmtId="0" fontId="9" fillId="5" borderId="12" xfId="0" applyFont="1" applyFill="1" applyBorder="1" applyAlignment="1">
      <alignment horizontal="right" vertical="center" wrapText="1" readingOrder="2"/>
    </xf>
    <xf numFmtId="4" fontId="4" fillId="6" borderId="2" xfId="0" applyNumberFormat="1" applyFont="1" applyFill="1" applyBorder="1" applyAlignment="1" applyProtection="1">
      <alignment horizontal="center" vertical="center" wrapText="1" readingOrder="2"/>
      <protection hidden="1"/>
    </xf>
    <xf numFmtId="4" fontId="4" fillId="6" borderId="3" xfId="0" applyNumberFormat="1" applyFont="1" applyFill="1" applyBorder="1" applyAlignment="1" applyProtection="1">
      <alignment horizontal="center" vertical="center" wrapText="1" readingOrder="2"/>
      <protection hidden="1"/>
    </xf>
  </cellXfs>
  <cellStyles count="2">
    <cellStyle name="Comma" xfId="1" builtinId="3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8EE5A-3421-BB46-A522-90602D91AC19}">
  <sheetPr>
    <pageSetUpPr fitToPage="1"/>
  </sheetPr>
  <dimension ref="A2:I43"/>
  <sheetViews>
    <sheetView rightToLeft="1" tabSelected="1" topLeftCell="B27" workbookViewId="0">
      <selection activeCell="K10" sqref="K10"/>
    </sheetView>
  </sheetViews>
  <sheetFormatPr baseColWidth="10" defaultColWidth="11.5" defaultRowHeight="16" x14ac:dyDescent="0.2"/>
  <cols>
    <col min="1" max="1" width="4" customWidth="1"/>
    <col min="2" max="2" width="19.6640625" customWidth="1"/>
    <col min="3" max="4" width="25.33203125" customWidth="1"/>
    <col min="5" max="5" width="12" customWidth="1"/>
    <col min="6" max="6" width="15" customWidth="1"/>
    <col min="8" max="8" width="23.1640625" customWidth="1"/>
    <col min="9" max="9" width="25.83203125" customWidth="1"/>
  </cols>
  <sheetData>
    <row r="2" spans="1:9" ht="17" thickBot="1" x14ac:dyDescent="0.25"/>
    <row r="3" spans="1:9" ht="28" customHeight="1" thickBot="1" x14ac:dyDescent="0.25">
      <c r="A3" s="31" t="s">
        <v>55</v>
      </c>
      <c r="B3" s="32"/>
      <c r="C3" s="32"/>
      <c r="D3" s="32"/>
      <c r="E3" s="32"/>
      <c r="F3" s="32"/>
      <c r="G3" s="32"/>
      <c r="H3" s="32"/>
      <c r="I3" s="33"/>
    </row>
    <row r="4" spans="1:9" ht="54" customHeight="1" thickBot="1" x14ac:dyDescent="0.25">
      <c r="A4" s="39" t="s">
        <v>0</v>
      </c>
      <c r="B4" s="40"/>
      <c r="C4" s="63"/>
      <c r="D4" s="64"/>
      <c r="E4" s="28" t="s">
        <v>1</v>
      </c>
      <c r="F4" s="78"/>
      <c r="G4" s="79"/>
      <c r="H4" s="79"/>
      <c r="I4" s="80"/>
    </row>
    <row r="5" spans="1:9" ht="17" thickBot="1" x14ac:dyDescent="0.25"/>
    <row r="6" spans="1:9" ht="41" customHeight="1" thickBot="1" x14ac:dyDescent="0.25">
      <c r="A6" s="39" t="s">
        <v>29</v>
      </c>
      <c r="B6" s="40"/>
      <c r="C6" s="81"/>
      <c r="D6" s="82"/>
      <c r="E6" s="82"/>
      <c r="F6" s="82"/>
      <c r="G6" s="82"/>
      <c r="H6" s="82"/>
      <c r="I6" s="83"/>
    </row>
    <row r="7" spans="1:9" ht="17" thickBot="1" x14ac:dyDescent="0.25"/>
    <row r="8" spans="1:9" ht="33" customHeight="1" thickBot="1" x14ac:dyDescent="0.25">
      <c r="A8" s="39" t="s">
        <v>35</v>
      </c>
      <c r="B8" s="40"/>
      <c r="C8" s="29" t="s">
        <v>48</v>
      </c>
      <c r="D8" s="39" t="s">
        <v>49</v>
      </c>
      <c r="E8" s="52"/>
      <c r="F8" s="40"/>
      <c r="G8" s="87" t="str">
        <f>IF(OR($C$6="المشاريع الصغيرة (ورقة) / Small project (25,000 ريال)",$C$6="الباحثات الناشئات / Young Women Project (25,000 ريال) ",$C$6=" رائدات المستقبل/ Pioneers Of The Future (25,000 ريال)",$C$6=" التمويل بعد النشر المصنف (ورقة)/  Project Funding after Publication (25,000 ريال) "),25000,IF(OR($C$6="المشاريع المتوسطة (ورقتان)/ Medium Project (50,000 ريال)",$C$6="التمويل بعد النشر المصنف (ورقتان)/  Project Funding after Publication  (50,000 ريال) "),50000,IF($C$6=القوائم!D2,25000,IF($C$6=القوائم!D3,10000,"لم يتم تحديد المشروع"))))</f>
        <v>لم يتم تحديد المشروع</v>
      </c>
      <c r="H8" s="88"/>
      <c r="I8" s="30" t="s">
        <v>50</v>
      </c>
    </row>
    <row r="9" spans="1:9" ht="17" thickBot="1" x14ac:dyDescent="0.25"/>
    <row r="10" spans="1:9" ht="32" customHeight="1" thickBot="1" x14ac:dyDescent="0.25">
      <c r="A10" s="39" t="s">
        <v>2</v>
      </c>
      <c r="B10" s="40"/>
      <c r="C10" s="69"/>
      <c r="D10" s="70"/>
      <c r="E10" s="70"/>
      <c r="F10" s="70"/>
      <c r="G10" s="70"/>
      <c r="H10" s="70"/>
      <c r="I10" s="71"/>
    </row>
    <row r="11" spans="1:9" ht="17" thickBot="1" x14ac:dyDescent="0.25"/>
    <row r="12" spans="1:9" ht="52" customHeight="1" thickBot="1" x14ac:dyDescent="0.25">
      <c r="A12" s="41"/>
      <c r="B12" s="42"/>
      <c r="C12" s="42"/>
      <c r="D12" s="42"/>
      <c r="E12" s="42"/>
      <c r="F12" s="42"/>
      <c r="G12" s="43"/>
      <c r="H12" s="39" t="s">
        <v>3</v>
      </c>
      <c r="I12" s="40"/>
    </row>
    <row r="14" spans="1:9" ht="17" thickBot="1" x14ac:dyDescent="0.25"/>
    <row r="15" spans="1:9" ht="25" thickBot="1" x14ac:dyDescent="0.25">
      <c r="A15" s="72" t="s">
        <v>53</v>
      </c>
      <c r="B15" s="73"/>
      <c r="C15" s="73"/>
      <c r="D15" s="73"/>
      <c r="E15" s="73"/>
      <c r="F15" s="76" t="s">
        <v>54</v>
      </c>
      <c r="G15" s="73"/>
      <c r="H15" s="73"/>
      <c r="I15" s="77"/>
    </row>
    <row r="16" spans="1:9" x14ac:dyDescent="0.2">
      <c r="A16" s="84" t="s">
        <v>72</v>
      </c>
      <c r="B16" s="85"/>
      <c r="C16" s="85"/>
      <c r="D16" s="85"/>
      <c r="E16" s="85"/>
      <c r="F16" s="85"/>
      <c r="G16" s="85"/>
      <c r="H16" s="85"/>
      <c r="I16" s="86"/>
    </row>
    <row r="17" spans="1:9" ht="42" customHeight="1" x14ac:dyDescent="0.2">
      <c r="A17" s="11"/>
      <c r="B17" s="62" t="s">
        <v>26</v>
      </c>
      <c r="C17" s="62" t="s">
        <v>51</v>
      </c>
      <c r="D17" s="62" t="s">
        <v>52</v>
      </c>
      <c r="E17" s="12" t="s">
        <v>30</v>
      </c>
      <c r="F17" s="12" t="s">
        <v>34</v>
      </c>
      <c r="G17" s="12" t="s">
        <v>69</v>
      </c>
      <c r="H17" s="34" t="s">
        <v>68</v>
      </c>
      <c r="I17" s="35"/>
    </row>
    <row r="18" spans="1:9" ht="42" customHeight="1" thickBot="1" x14ac:dyDescent="0.25">
      <c r="A18" s="11"/>
      <c r="B18" s="62"/>
      <c r="C18" s="62"/>
      <c r="D18" s="62"/>
      <c r="E18" s="13" t="s">
        <v>31</v>
      </c>
      <c r="F18" s="12"/>
      <c r="G18" s="12" t="s">
        <v>59</v>
      </c>
      <c r="H18" s="36"/>
      <c r="I18" s="37"/>
    </row>
    <row r="19" spans="1:9" ht="25" customHeight="1" x14ac:dyDescent="0.2">
      <c r="A19" s="14">
        <v>1</v>
      </c>
      <c r="B19" s="15" t="s">
        <v>32</v>
      </c>
      <c r="C19" s="16"/>
      <c r="D19" s="16"/>
      <c r="E19" s="17"/>
      <c r="F19" s="18" t="str">
        <f>IF(G19/12=0,"",G19/IF($C$8="١٢ شهر",12,IF($C$8="١١ شهر",11,IF($C$8="١٠ أشهر",10,IF($C$8="٩ أشهر",9,IF($C$8="٨ أشهر",8,IF($C$8="٧ أشهر",7,IF($C$8="٦ أشهر",6,IF($C$8="٥ أشهر",5,IF($C$8="٤ أشهر",4,IF($C$8="٣ أشهر",3,IF($C$8="شهران",2,IF($C$8="شهر",1)))))))))))))</f>
        <v/>
      </c>
      <c r="G19" s="19"/>
      <c r="H19" s="44" t="b">
        <f>IF(B19="الباحث الرئيس (P-I)",IF(E19="دكتوراه",IF(F19&gt;1200,"لا يمكن أن تتجاوز مكافأة الباحث الرئيس ١٢٠٠ ريال في الشهر","مكافأة الباحث الرئيس ضمن النطاق المسموح به")))</f>
        <v>0</v>
      </c>
      <c r="I19" s="45"/>
    </row>
    <row r="20" spans="1:9" ht="28" customHeight="1" x14ac:dyDescent="0.2">
      <c r="A20" s="14">
        <v>2</v>
      </c>
      <c r="B20" s="20"/>
      <c r="C20" s="21"/>
      <c r="D20" s="21"/>
      <c r="E20" s="20"/>
      <c r="F20" s="18" t="str">
        <f t="shared" ref="F20:F28" si="0">IF(G20/12=0,"",G20/IF($C$8="١٢ شهر",12,IF($C$8="١١ شهر",11,IF($C$8="١٠ أشهر",10,IF($C$8="٩ أشهر",9,IF($C$8="٨ أشهر",8,IF($C$8="٧ أشهر",7,IF($C$8="٦ أشهر",6,IF($C$8="٥ أشهر",5,IF($C$8="٤ أشهر",4,IF($C$8="٣ أشهر",3,IF($C$8="شهران",2,IF($C$8="شهر",1)))))))))))))</f>
        <v/>
      </c>
      <c r="G20" s="19"/>
      <c r="H20" s="44" t="str">
        <f>IF(B20="","",IF(B20=القوائم!$E$2,IF(E20="دكتوراه",IF(F20&gt;1000,"لا يمكن أن تتجاوز مكافأة الباحث المشارك ١٠٠٠ ريال في الشهر","مكافأة الباحث المشارك ضمن النطاق المسموح به")),IF(B20=القوائم!$E$3,IF(E20=القوائم!$C$3,IF(F20&gt;800,"لا يمكن أن تتجاوز مكافأة مساعد الباحث من حملة المجاستير ٨٠٠ ريال في الشهر","مكافأة مساعد الباحث ضمن النطاق المسموح به"),IF(B20=القوائم!$E$3,IF(E20=القوائم!$C$4,IF(F20&gt;600,"لا يمكن أن تتجاوز مكافأة مساعد الباحث من حملة البكالوريوس ٦٠٠ ريال في الشهر","مكافأة مساعد الباحث ضمن النطاق المسموح به"),IF(OR(B20=القوائم!$E$4,B20=القوائم!$E$3),IF(E20=القوائم!$C$5,IF(F20&gt;400,"لا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0" s="45"/>
    </row>
    <row r="21" spans="1:9" ht="28" customHeight="1" x14ac:dyDescent="0.2">
      <c r="A21" s="14">
        <v>3</v>
      </c>
      <c r="B21" s="20"/>
      <c r="C21" s="21"/>
      <c r="D21" s="21"/>
      <c r="E21" s="20"/>
      <c r="F21" s="18" t="str">
        <f t="shared" si="0"/>
        <v/>
      </c>
      <c r="G21" s="19"/>
      <c r="H21" s="44" t="str">
        <f>IF(B21="","",IF(B21=القوائم!$E$2,IF(E21="دكتوراه",IF(F21&gt;1000,"لا يمكن أن تتجاوز مكافأة الباحث المشارك ١٠٠٠ ريال في الشهر","مكافأة الباحث المشارك ضمن النطاق المسموح به")),IF(B21=القوائم!$E$3,IF(E21=القوائم!$C$3,IF(F21&gt;800,"لا يمكن أن تتجاوز مكافأة مساعد الباحث من حملة المجاستير ٨٠٠ ريال في الشهر","مكافأة مساعد الباحث ضمن النطاق المسموح به"),IF(B21=القوائم!$E$3,IF(E21=القوائم!$C$4,IF(F21&gt;600,"لا يمكن أن تتجاوز مكافأة مساعد الباحث من حملة البكالوريوس ٦٠٠ ريال في الشهر","مكافأة مساعد الباحث ضمن النطاق المسموح به"),IF(OR(B21=القوائم!$E$4,B21=القوائم!$E$3),IF(E21=القوائم!$C$5,IF(F21&gt;400,"لا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1" s="45"/>
    </row>
    <row r="22" spans="1:9" ht="29" customHeight="1" x14ac:dyDescent="0.2">
      <c r="A22" s="14">
        <v>4</v>
      </c>
      <c r="B22" s="20"/>
      <c r="C22" s="21"/>
      <c r="D22" s="21"/>
      <c r="E22" s="20"/>
      <c r="F22" s="18" t="str">
        <f t="shared" si="0"/>
        <v/>
      </c>
      <c r="G22" s="19"/>
      <c r="H22" s="44" t="str">
        <f>IF(B22="","",IF(B22=القوائم!$E$2,IF(E22="دكتوراه",IF(F22&gt;1000,"لا يمكن أن تتجاوز مكافأة الباحث المشارك ١٠٠٠ ريال في الشهر","مكافأة الباحث المشارك ضمن النطاق المسموح به")),IF(B22=القوائم!$E$3,IF(E22=القوائم!$C$3,IF(F22&gt;800,"لا يمكن أن تتجاوز مكافأة مساعد الباحث من حملة المجاستير ٨٠٠ ريال في الشهر","مكافأة مساعد الباحث ضمن النطاق المسموح به"),IF(B22=القوائم!$E$3,IF(E22=القوائم!$C$4,IF(F22&gt;600,"لا يمكن أن تتجاوز مكافأة مساعد الباحث من حملة البكالوريوس ٦٠٠ ريال في الشهر","مكافأة مساعد الباحث ضمن النطاق المسموح به"),IF(OR(B22=القوائم!$E$4,B22=القوائم!$E$3),IF(E22=القوائم!$C$5,IF(F22&gt;400,"لا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2" s="45"/>
    </row>
    <row r="23" spans="1:9" ht="29" customHeight="1" x14ac:dyDescent="0.2">
      <c r="A23" s="14">
        <v>5</v>
      </c>
      <c r="B23" s="20"/>
      <c r="C23" s="21"/>
      <c r="D23" s="21"/>
      <c r="E23" s="20"/>
      <c r="F23" s="18" t="str">
        <f t="shared" si="0"/>
        <v/>
      </c>
      <c r="G23" s="19"/>
      <c r="H23" s="44" t="str">
        <f>IF(B23="","",IF(B23=القوائم!$E$2,IF(E23="دكتوراه",IF(F23&gt;1000,"لا يمكن أن تتجاوز مكافأة الباحث المشارك ١٠٠٠ ريال في الشهر","مكافأة الباحث المشارك ضمن النطاق المسموح به")),IF(B23=القوائم!$E$3,IF(E23=القوائم!$C$3,IF(F23&gt;800,"لا يمكن أن تتجاوز مكافأة مساعد الباحث من حملة المجاستير ٨٠٠ ريال في الشهر","مكافأة مساعد الباحث ضمن النطاق المسموح به"),IF(B23=القوائم!$E$3,IF(E23=القوائم!$C$4,IF(F23&gt;600,"لا يمكن أن تتجاوز مكافأة مساعد الباحث من حملة البكالوريوس ٦٠٠ ريال في الشهر","مكافأة مساعد الباحث ضمن النطاق المسموح به"),IF(OR(B23=القوائم!$E$4,B23=القوائم!$E$3),IF(E23=القوائم!$C$5,IF(F23&gt;400,"لا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3" s="45"/>
    </row>
    <row r="24" spans="1:9" ht="25" customHeight="1" x14ac:dyDescent="0.2">
      <c r="A24" s="14">
        <v>6</v>
      </c>
      <c r="B24" s="20"/>
      <c r="C24" s="21"/>
      <c r="D24" s="21"/>
      <c r="E24" s="20"/>
      <c r="F24" s="18" t="str">
        <f t="shared" si="0"/>
        <v/>
      </c>
      <c r="G24" s="19"/>
      <c r="H24" s="44" t="str">
        <f>IF(B24="","",IF(B24=القوائم!$E$2,IF(E24="دكتوراه",IF(F24&gt;1000,"لا يمكن أن تتجاوز مكافأة الباحث المشارك ١٠٠٠ ريال في الشهر","مكافأة الباحث المشارك ضمن النطاق المسموح به")),IF(B24=القوائم!$E$3,IF(E24=القوائم!$C$3,IF(F24&gt;800,"لا يمكن أن تتجاوز مكافأة مساعد الباحث من حملة المجاستير ٨٠٠ ريال في الشهر","مكافأة مساعد الباحث ضمن النطاق المسموح به"),IF(B24=القوائم!$E$3,IF(E24=القوائم!$C$4,IF(F24&gt;600,"لا يمكن أن تتجاوز مكافأة مساعد الباحث من حملة البكالوريوس ٦٠٠ ريال في الشهر","مكافأة مساعد الباحث ضمن النطاق المسموح به"),IF(OR(B24=القوائم!$E$4,B24=القوائم!$E$3),IF(E24=القوائم!$C$5,IF(F24&gt;400,"لا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4" s="45"/>
    </row>
    <row r="25" spans="1:9" ht="26" customHeight="1" x14ac:dyDescent="0.2">
      <c r="A25" s="14">
        <v>7</v>
      </c>
      <c r="B25" s="20"/>
      <c r="C25" s="21"/>
      <c r="D25" s="21"/>
      <c r="E25" s="20"/>
      <c r="F25" s="18" t="str">
        <f t="shared" si="0"/>
        <v/>
      </c>
      <c r="G25" s="19"/>
      <c r="H25" s="44" t="str">
        <f>IF(B25="","",IF(B25=القوائم!$E$2,IF(E25="دكتوراه",IF(F25&gt;1000,"لا يمكن أن تتجاوز مكافأة الباحث المشارك ١٠٠٠ ريال في الشهر","مكافأة الباحث المشارك ضمن النطاق المسموح به")),IF(B25=القوائم!$E$3,IF(E25=القوائم!$C$3,IF(F25&gt;800,"لا يمكن أن تتجاوز مكافأة مساعد الباحث من حملة المجاستير ٨٠٠ ريال في الشهر","مكافأة مساعد الباحث ضمن النطاق المسموح به"),IF(B25=القوائم!$E$3,IF(E25=القوائم!$C$4,IF(F25&gt;600,"لا يمكن أن تتجاوز مكافأة مساعد الباحث من حملة البكالوريوس ٦٠٠ ريال في الشهر","مكافأة مساعد الباحث ضمن النطاق المسموح به"),IF(OR(B25=القوائم!$E$4,B25=القوائم!$E$3),IF(E25=القوائم!$C$5,IF(F25&gt;400,"لا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5" s="45"/>
    </row>
    <row r="26" spans="1:9" ht="25" customHeight="1" x14ac:dyDescent="0.2">
      <c r="A26" s="14">
        <v>8</v>
      </c>
      <c r="B26" s="20"/>
      <c r="C26" s="21"/>
      <c r="D26" s="21"/>
      <c r="E26" s="20"/>
      <c r="F26" s="18" t="str">
        <f t="shared" si="0"/>
        <v/>
      </c>
      <c r="G26" s="19"/>
      <c r="H26" s="44" t="str">
        <f>IF(B26="","",IF(B26=القوائم!$E$2,IF(E26="دكتوراه",IF(F26&gt;1000,"لا يمكن أن تتجاوز مكافأة الباحث المشارك ١٠٠٠ ريال في الشهر","مكافأة الباحث المشارك ضمن النطاق المسموح به")),IF(B26=القوائم!$E$3,IF(E26=القوائم!$C$3,IF(F26&gt;800,"لا يمكن أن تتجاوز مكافأة مساعد الباحث من حملة المجاستير ٨٠٠ ريال في الشهر","مكافأة مساعد الباحث ضمن النطاق المسموح به"),IF(B26=القوائم!$E$3,IF(E26=القوائم!$C$4,IF(F26&gt;600,"لا يمكن أن تتجاوز مكافأة مساعد الباحث من حملة البكالوريوس ٦٠٠ ريال في الشهر","مكافأة مساعد الباحث ضمن النطاق المسموح به"),IF(OR(B26=القوائم!$E$4,B26=القوائم!$E$3),IF(E26=القوائم!$C$5,IF(F26&gt;400,"لا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6" s="45"/>
    </row>
    <row r="27" spans="1:9" ht="26" customHeight="1" x14ac:dyDescent="0.2">
      <c r="A27" s="14">
        <v>9</v>
      </c>
      <c r="B27" s="20"/>
      <c r="C27" s="21"/>
      <c r="D27" s="21"/>
      <c r="E27" s="20"/>
      <c r="F27" s="18" t="str">
        <f t="shared" si="0"/>
        <v/>
      </c>
      <c r="G27" s="19"/>
      <c r="H27" s="44" t="str">
        <f>IF(B27="","",IF(B27=القوائم!$E$2,IF(E27="دكتوراه",IF(F27&gt;1000,"لا يمكن أن تتجاوز مكافأة الباحث المشارك ١٠٠٠ ريال في الشهر","مكافأة الباحث المشارك ضمن النطاق المسموح به")),IF(B27=القوائم!$E$3,IF(E27=القوائم!$C$3,IF(F27&gt;800,"لا يمكن أن تتجاوز مكافأة مساعد الباحث من حملة المجاستير ٨٠٠ ريال في الشهر","مكافأة مساعد الباحث ضمن النطاق المسموح به"),IF(B27=القوائم!$E$3,IF(E27=القوائم!$C$4,IF(F27&gt;600,"لا يمكن أن تتجاوز مكافأة مساعد الباحث من حملة البكالوريوس ٦٠٠ ريال في الشهر","مكافأة مساعد الباحث ضمن النطاق المسموح به"),IF(OR(B27=القوائم!$E$4,B27=القوائم!$E$3),IF(E27=القوائم!$C$5,IF(F27&gt;400,"لا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7" s="45"/>
    </row>
    <row r="28" spans="1:9" ht="30" customHeight="1" thickBot="1" x14ac:dyDescent="0.25">
      <c r="A28" s="14">
        <v>10</v>
      </c>
      <c r="B28" s="22"/>
      <c r="C28" s="23"/>
      <c r="D28" s="23"/>
      <c r="E28" s="22"/>
      <c r="F28" s="18" t="str">
        <f t="shared" si="0"/>
        <v/>
      </c>
      <c r="G28" s="19"/>
      <c r="H28" s="44" t="str">
        <f>IF(B28="","",IF(B28=القوائم!$E$2,IF(E28="دكتوراه",IF(F28&gt;1000,"لا يمكن أن تتجاوز مكافأة الباحث المشارك ١٠٠٠ ريال في الشهر","مكافأة الباحث المشارك ضمن النطاق المسموح به")),IF(B28=القوائم!$E$3,IF(E28=القوائم!$C$3,IF(F28&gt;800,"لا يمكن أن تتجاوز مكافأة مساعد الباحث من حملة المجاستير ٨٠٠ ريال في الشهر","مكافأة مساعد الباحث ضمن النطاق المسموح به"),IF(B28=القوائم!$E$3,IF(E28=القوائم!$C$4,IF(F28&gt;600,"لا يمكن أن تتجاوز مكافأة مساعد الباحث من حملة البكالوريوس ٦٠٠ ريال في الشهر","مكافأة مساعد الباحث ضمن النطاق المسموح به"),IF(OR(B28=القوائم!$E$4,B28=القوائم!$E$3),IF(E28=القوائم!$C$5,IF(F28&gt;400,"لا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8" s="45"/>
    </row>
    <row r="29" spans="1:9" ht="37" customHeight="1" thickBot="1" x14ac:dyDescent="0.25">
      <c r="A29" s="46" t="s">
        <v>60</v>
      </c>
      <c r="B29" s="47"/>
      <c r="C29" s="47"/>
      <c r="D29" s="47"/>
      <c r="E29" s="47"/>
      <c r="F29" s="48"/>
      <c r="G29" s="24">
        <f>SUM(G19:G28)</f>
        <v>0</v>
      </c>
      <c r="H29" s="74" t="str">
        <f>IF($G$8="لم يتم تحديد المشروع","يجب تحديد نوع المشروع",IF(G29&gt;$G$8,"مكافآت الباحثين تجاوزت الحد الأقصى للميزانية","مكافآت الباحثين ضمن النطاق المسموح به"))</f>
        <v>يجب تحديد نوع المشروع</v>
      </c>
      <c r="I29" s="75"/>
    </row>
    <row r="30" spans="1:9" ht="17" thickBot="1" x14ac:dyDescent="0.25">
      <c r="A30" s="65"/>
      <c r="B30" s="66"/>
      <c r="C30" s="4"/>
      <c r="D30" s="4"/>
      <c r="E30" s="67"/>
      <c r="F30" s="67"/>
      <c r="G30" s="67"/>
      <c r="H30" s="67"/>
      <c r="I30" s="68"/>
    </row>
    <row r="31" spans="1:9" x14ac:dyDescent="0.2">
      <c r="A31" s="53"/>
      <c r="B31" s="54"/>
      <c r="C31" s="54"/>
      <c r="D31" s="26"/>
      <c r="E31" s="54"/>
      <c r="F31" s="54"/>
      <c r="G31" s="54"/>
      <c r="H31" s="54"/>
      <c r="I31" s="57"/>
    </row>
    <row r="32" spans="1:9" ht="17" thickBot="1" x14ac:dyDescent="0.25">
      <c r="A32" s="55"/>
      <c r="B32" s="56"/>
      <c r="C32" s="56"/>
      <c r="D32" s="25"/>
      <c r="E32" s="56"/>
      <c r="F32" s="56"/>
      <c r="G32" s="56"/>
      <c r="H32" s="56"/>
      <c r="I32" s="58"/>
    </row>
    <row r="33" spans="1:9" ht="31" customHeight="1" thickBot="1" x14ac:dyDescent="0.25">
      <c r="A33" s="59" t="s">
        <v>33</v>
      </c>
      <c r="B33" s="60"/>
      <c r="C33" s="60"/>
      <c r="D33" s="60"/>
      <c r="E33" s="60"/>
      <c r="F33" s="27">
        <f>SUM(G29)</f>
        <v>0</v>
      </c>
      <c r="G33" s="61" t="str">
        <f>IF($G$8="لم يتم تحديد المشروع","يجب تحديد نوع المشروع",IF(F33&gt;$G$8,"تكاليف المشروع تجاوزت الحد الأقصى للميزانية","ميزانية المشروع ضمن النطاق المسموح به"))</f>
        <v>يجب تحديد نوع المشروع</v>
      </c>
      <c r="H33" s="50"/>
      <c r="I33" s="51"/>
    </row>
    <row r="36" spans="1:9" ht="21" x14ac:dyDescent="0.25">
      <c r="C36" s="8" t="s">
        <v>65</v>
      </c>
      <c r="D36" s="9"/>
      <c r="E36" s="8"/>
      <c r="F36" s="8" t="s">
        <v>66</v>
      </c>
      <c r="G36" s="38"/>
      <c r="H36" s="38"/>
    </row>
    <row r="40" spans="1:9" x14ac:dyDescent="0.2">
      <c r="B40" s="49" t="s">
        <v>67</v>
      </c>
      <c r="C40" s="49"/>
      <c r="D40" s="49"/>
      <c r="E40" s="49"/>
      <c r="F40" s="49"/>
      <c r="G40" s="49"/>
      <c r="H40" s="49"/>
      <c r="I40" s="49"/>
    </row>
    <row r="42" spans="1:9" x14ac:dyDescent="0.2">
      <c r="D42" s="7"/>
      <c r="E42" t="s">
        <v>70</v>
      </c>
    </row>
    <row r="43" spans="1:9" x14ac:dyDescent="0.2">
      <c r="D43" s="10"/>
      <c r="E43" t="s">
        <v>71</v>
      </c>
    </row>
  </sheetData>
  <sheetProtection algorithmName="SHA-512" hashValue="85ekSdt78KXyO26v5LZ2/XmfBa26Gbzh/P5urrJ6g0p9wCPuIprI1V3d+xntz9EzNVXQcWWuWylNbrFgK8mO6Q==" saltValue="xrDbV85Y9HesETZzvLnVvg==" spinCount="100000" sheet="1" insertHyperlinks="0"/>
  <mergeCells count="41">
    <mergeCell ref="C4:D4"/>
    <mergeCell ref="D8:F8"/>
    <mergeCell ref="A30:B30"/>
    <mergeCell ref="E30:I30"/>
    <mergeCell ref="C10:I10"/>
    <mergeCell ref="A15:E15"/>
    <mergeCell ref="H20:I20"/>
    <mergeCell ref="H29:I29"/>
    <mergeCell ref="F15:I15"/>
    <mergeCell ref="F4:I4"/>
    <mergeCell ref="C6:I6"/>
    <mergeCell ref="A16:I16"/>
    <mergeCell ref="G8:H8"/>
    <mergeCell ref="H12:I12"/>
    <mergeCell ref="H19:I19"/>
    <mergeCell ref="H24:I24"/>
    <mergeCell ref="D17:D18"/>
    <mergeCell ref="B17:B18"/>
    <mergeCell ref="C17:C18"/>
    <mergeCell ref="H22:I22"/>
    <mergeCell ref="H23:I23"/>
    <mergeCell ref="B40:I40"/>
    <mergeCell ref="A31:B32"/>
    <mergeCell ref="C31:C32"/>
    <mergeCell ref="E31:I32"/>
    <mergeCell ref="A33:E33"/>
    <mergeCell ref="G33:I33"/>
    <mergeCell ref="A3:I3"/>
    <mergeCell ref="H17:I18"/>
    <mergeCell ref="G36:H36"/>
    <mergeCell ref="A4:B4"/>
    <mergeCell ref="A6:B6"/>
    <mergeCell ref="A8:B8"/>
    <mergeCell ref="A10:B10"/>
    <mergeCell ref="A12:G12"/>
    <mergeCell ref="H25:I25"/>
    <mergeCell ref="H26:I26"/>
    <mergeCell ref="H27:I27"/>
    <mergeCell ref="H28:I28"/>
    <mergeCell ref="A29:F29"/>
    <mergeCell ref="H21:I21"/>
  </mergeCells>
  <conditionalFormatting sqref="F19:F28">
    <cfRule type="cellIs" dxfId="17" priority="21" operator="greaterThan">
      <formula>1200</formula>
    </cfRule>
  </conditionalFormatting>
  <conditionalFormatting sqref="G19">
    <cfRule type="cellIs" dxfId="12" priority="22" operator="greaterThan">
      <formula>14400</formula>
    </cfRule>
  </conditionalFormatting>
  <conditionalFormatting sqref="G33">
    <cfRule type="beginsWith" dxfId="11" priority="2" operator="beginsWith" text="يجب تحديد نوع المشروع">
      <formula>LEFT(G33,LEN("يجب تحديد نوع المشروع"))="يجب تحديد نوع المشروع"</formula>
    </cfRule>
    <cfRule type="containsText" dxfId="10" priority="3" operator="containsText" text="يجب تحديد نوع المشروع">
      <formula>NOT(ISERROR(SEARCH("يجب تحديد نوع المشروع",G33)))</formula>
    </cfRule>
    <cfRule type="containsText" dxfId="9" priority="4" operator="containsText" text="مكافآت الباحثين تجاوزت الحد الأقصى للميزانية">
      <formula>NOT(ISERROR(SEARCH("مكافآت الباحثين تجاوزت الحد الأقصى للميزانية",G33)))</formula>
    </cfRule>
  </conditionalFormatting>
  <conditionalFormatting sqref="H19:H28">
    <cfRule type="containsText" dxfId="8" priority="20" operator="containsText" text="لا يمكن ">
      <formula>NOT(ISERROR(SEARCH("لا يمكن ",H19)))</formula>
    </cfRule>
  </conditionalFormatting>
  <conditionalFormatting sqref="H29 G33">
    <cfRule type="containsText" dxfId="7" priority="16" operator="containsText" text="تجاوزت">
      <formula>NOT(ISERROR(SEARCH("تجاوزت",G29)))</formula>
    </cfRule>
  </conditionalFormatting>
  <conditionalFormatting sqref="H29:I29">
    <cfRule type="beginsWith" dxfId="6" priority="11" operator="beginsWith" text="يجب تحديد نوع المشروع">
      <formula>LEFT(H29,LEN("يجب تحديد نوع المشروع"))="يجب تحديد نوع المشروع"</formula>
    </cfRule>
    <cfRule type="containsText" dxfId="5" priority="12" operator="containsText" text="يجب تحديد نوع المشروع">
      <formula>NOT(ISERROR(SEARCH("يجب تحديد نوع المشروع",H29)))</formula>
    </cfRule>
    <cfRule type="containsText" dxfId="4" priority="19" operator="containsText" text="مكافآت الباحثين تجاوزت الحد الأقصى للميزانية">
      <formula>NOT(ISERROR(SEARCH("مكافآت الباحثين تجاوزت الحد الأقصى للميزانية",H29)))</formula>
    </cfRule>
  </conditionalFormatting>
  <printOptions horizontalCentered="1" verticalCentered="1"/>
  <pageMargins left="0.25" right="0.25" top="0.25" bottom="0.25" header="0" footer="0"/>
  <pageSetup paperSize="9" scale="55" orientation="portrait" r:id="rId1"/>
  <rowBreaks count="1" manualBreakCount="1">
    <brk id="13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خطأ" error="لا يمكن ترك هذا الحقل فارغًا" promptTitle="اختر الكلية" xr:uid="{1F7AF349-BA98-8D4B-B2FA-E1FA396D5288}">
          <x14:formula1>
            <xm:f>القوائم!$A$2:$A$39</xm:f>
          </x14:formula1>
          <xm:sqref>C4:D4</xm:sqref>
        </x14:dataValidation>
        <x14:dataValidation type="list" allowBlank="1" showInputMessage="1" showErrorMessage="1" xr:uid="{D30A74EB-A983-6543-AE45-8AC49337BCDC}">
          <x14:formula1>
            <xm:f>القوائم!$E$2:$E$4</xm:f>
          </x14:formula1>
          <xm:sqref>B20:B27</xm:sqref>
        </x14:dataValidation>
        <x14:dataValidation type="list" allowBlank="1" showInputMessage="1" showErrorMessage="1" xr:uid="{6E96F548-115D-8747-A3DB-D9F96DADED27}">
          <x14:formula1>
            <xm:f>القوائم!$F$2:$F$13</xm:f>
          </x14:formula1>
          <xm:sqref>C8</xm:sqref>
        </x14:dataValidation>
        <x14:dataValidation type="list" allowBlank="1" showInputMessage="1" showErrorMessage="1" xr:uid="{9229559E-BDC9-F243-BB30-1BA7A0B7569D}">
          <x14:formula1>
            <xm:f>القوائم!$C$2:$C$5</xm:f>
          </x14:formula1>
          <xm:sqref>E19:E28</xm:sqref>
        </x14:dataValidation>
        <x14:dataValidation type="list" allowBlank="1" showInputMessage="1" showErrorMessage="1" xr:uid="{60E320CB-E69C-C54D-9AC4-26D2D8463675}">
          <x14:formula1>
            <xm:f>القوائم!$D$2:$D$9</xm:f>
          </x14:formula1>
          <xm:sqref>C6:I6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A2F36-8E8C-2E45-8FA3-BB6930C91822}">
  <dimension ref="A1:F22"/>
  <sheetViews>
    <sheetView rightToLeft="1" workbookViewId="0">
      <selection activeCell="D9" sqref="D4:D9"/>
    </sheetView>
  </sheetViews>
  <sheetFormatPr baseColWidth="10" defaultColWidth="11.5" defaultRowHeight="16" x14ac:dyDescent="0.2"/>
  <cols>
    <col min="1" max="1" width="19.1640625" bestFit="1" customWidth="1"/>
    <col min="4" max="4" width="35.33203125" bestFit="1" customWidth="1"/>
  </cols>
  <sheetData>
    <row r="1" spans="1:6" x14ac:dyDescent="0.2">
      <c r="A1" t="s">
        <v>14</v>
      </c>
      <c r="B1" t="s">
        <v>15</v>
      </c>
      <c r="C1" t="s">
        <v>23</v>
      </c>
      <c r="D1" t="s">
        <v>24</v>
      </c>
      <c r="E1" t="s">
        <v>26</v>
      </c>
      <c r="F1" t="s">
        <v>36</v>
      </c>
    </row>
    <row r="2" spans="1:6" ht="28" x14ac:dyDescent="0.2">
      <c r="A2" t="s">
        <v>25</v>
      </c>
      <c r="B2" t="s">
        <v>16</v>
      </c>
      <c r="C2" t="s">
        <v>63</v>
      </c>
      <c r="D2" s="2" t="s">
        <v>81</v>
      </c>
      <c r="E2" s="3" t="s">
        <v>28</v>
      </c>
      <c r="F2" s="5" t="s">
        <v>37</v>
      </c>
    </row>
    <row r="3" spans="1:6" ht="28" x14ac:dyDescent="0.2">
      <c r="A3" t="s">
        <v>74</v>
      </c>
      <c r="B3" t="s">
        <v>17</v>
      </c>
      <c r="C3" t="s">
        <v>62</v>
      </c>
      <c r="D3" s="2" t="s">
        <v>82</v>
      </c>
      <c r="E3" s="3" t="s">
        <v>56</v>
      </c>
      <c r="F3" s="5" t="s">
        <v>38</v>
      </c>
    </row>
    <row r="4" spans="1:6" x14ac:dyDescent="0.2">
      <c r="A4" t="s">
        <v>75</v>
      </c>
      <c r="B4" t="s">
        <v>18</v>
      </c>
      <c r="C4" t="s">
        <v>61</v>
      </c>
      <c r="D4" s="2"/>
      <c r="E4" s="1" t="s">
        <v>27</v>
      </c>
      <c r="F4" s="5" t="s">
        <v>39</v>
      </c>
    </row>
    <row r="5" spans="1:6" x14ac:dyDescent="0.2">
      <c r="A5" t="s">
        <v>73</v>
      </c>
      <c r="C5" t="s">
        <v>64</v>
      </c>
      <c r="D5" s="2"/>
      <c r="F5" s="6" t="s">
        <v>40</v>
      </c>
    </row>
    <row r="6" spans="1:6" x14ac:dyDescent="0.2">
      <c r="A6" t="s">
        <v>4</v>
      </c>
      <c r="D6" s="2"/>
      <c r="F6" s="5" t="s">
        <v>41</v>
      </c>
    </row>
    <row r="7" spans="1:6" x14ac:dyDescent="0.2">
      <c r="A7" t="s">
        <v>80</v>
      </c>
      <c r="D7" s="2"/>
      <c r="F7" s="6" t="s">
        <v>42</v>
      </c>
    </row>
    <row r="8" spans="1:6" x14ac:dyDescent="0.2">
      <c r="A8" t="s">
        <v>5</v>
      </c>
      <c r="D8" s="1"/>
      <c r="F8" s="5" t="s">
        <v>43</v>
      </c>
    </row>
    <row r="9" spans="1:6" x14ac:dyDescent="0.2">
      <c r="A9" t="s">
        <v>6</v>
      </c>
      <c r="D9" s="2"/>
      <c r="F9" s="6" t="s">
        <v>44</v>
      </c>
    </row>
    <row r="10" spans="1:6" x14ac:dyDescent="0.2">
      <c r="A10" t="s">
        <v>7</v>
      </c>
      <c r="B10" t="s">
        <v>20</v>
      </c>
      <c r="F10" s="5" t="s">
        <v>45</v>
      </c>
    </row>
    <row r="11" spans="1:6" x14ac:dyDescent="0.2">
      <c r="A11" t="s">
        <v>8</v>
      </c>
      <c r="B11" t="s">
        <v>19</v>
      </c>
      <c r="F11" s="6" t="s">
        <v>46</v>
      </c>
    </row>
    <row r="12" spans="1:6" x14ac:dyDescent="0.2">
      <c r="A12" t="s">
        <v>76</v>
      </c>
      <c r="B12" t="s">
        <v>21</v>
      </c>
      <c r="F12" s="5" t="s">
        <v>47</v>
      </c>
    </row>
    <row r="13" spans="1:6" x14ac:dyDescent="0.2">
      <c r="A13" t="s">
        <v>9</v>
      </c>
      <c r="B13" t="s">
        <v>22</v>
      </c>
      <c r="F13" s="6" t="s">
        <v>48</v>
      </c>
    </row>
    <row r="14" spans="1:6" x14ac:dyDescent="0.2">
      <c r="A14" t="s">
        <v>10</v>
      </c>
    </row>
    <row r="15" spans="1:6" x14ac:dyDescent="0.2">
      <c r="A15" t="s">
        <v>77</v>
      </c>
    </row>
    <row r="16" spans="1:6" x14ac:dyDescent="0.2">
      <c r="A16" t="s">
        <v>11</v>
      </c>
    </row>
    <row r="17" spans="1:1" x14ac:dyDescent="0.2">
      <c r="A17" t="s">
        <v>12</v>
      </c>
    </row>
    <row r="18" spans="1:1" x14ac:dyDescent="0.2">
      <c r="A18" t="s">
        <v>78</v>
      </c>
    </row>
    <row r="19" spans="1:1" x14ac:dyDescent="0.2">
      <c r="A19" t="s">
        <v>13</v>
      </c>
    </row>
    <row r="20" spans="1:1" x14ac:dyDescent="0.2">
      <c r="A20" t="s">
        <v>79</v>
      </c>
    </row>
    <row r="21" spans="1:1" x14ac:dyDescent="0.2">
      <c r="A21" t="s">
        <v>57</v>
      </c>
    </row>
    <row r="22" spans="1:1" x14ac:dyDescent="0.2">
      <c r="A22" t="s">
        <v>58</v>
      </c>
    </row>
  </sheetData>
  <sheetProtection selectLockedCells="1" selectUnlockedCells="1"/>
  <phoneticPr fontId="3" type="noConversion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20612C96E301940819691BA1B3DED7B" ma:contentTypeVersion="0" ma:contentTypeDescription="إنشاء مستند جديد." ma:contentTypeScope="" ma:versionID="b672e62197d9debabd983ae39cf790f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e0c4f924ef8ba2e8ca844e8525cebb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001D05-AAFB-4DF3-A576-0A427F84C4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291DC4A-294E-4957-8CE1-3F0DAE35AC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8E373C-82CB-491C-8E54-3AD887C065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ميزانية المشروع</vt:lpstr>
      <vt:lpstr>القوائم</vt:lpstr>
      <vt:lpstr>'ميزانية المشروع'!Print_Area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Walaa Alayed</dc:creator>
  <cp:lastModifiedBy>walayed@outlook.com</cp:lastModifiedBy>
  <cp:lastPrinted>2023-11-05T08:32:51Z</cp:lastPrinted>
  <dcterms:created xsi:type="dcterms:W3CDTF">2022-07-07T08:15:26Z</dcterms:created>
  <dcterms:modified xsi:type="dcterms:W3CDTF">2024-01-30T09:50:02Z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0x010100120612C96E301940819691BA1B3DED7B</vt:lpwstr>
  </property>
</Properties>
</file>