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لجنة تطوير صفحة الموارد البشرية\وحدة الأداء\"/>
    </mc:Choice>
  </mc:AlternateContent>
  <xr:revisionPtr revIDLastSave="0" documentId="11_1DACC44798FE43335817B98780F128AA68E0CD33" xr6:coauthVersionLast="47" xr6:coauthVersionMax="47" xr10:uidLastSave="{00000000-0000-0000-0000-000000000000}"/>
  <bookViews>
    <workbookView xWindow="0" yWindow="0" windowWidth="23040" windowHeight="9144" xr2:uid="{00000000-000D-0000-FFFF-FFFF00000000}"/>
  </bookViews>
  <sheets>
    <sheet name="ميثاق الوظائف غير الاشرافية" sheetId="1" r:id="rId1"/>
  </sheets>
  <definedNames>
    <definedName name="_xlnm.Print_Area" localSheetId="0">'ميثاق الوظائف غير الاشرافية'!$A$1:$I$90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D56" i="1"/>
  <c r="E56" i="1"/>
  <c r="G56" i="1" s="1"/>
  <c r="B56" i="1"/>
  <c r="B54" i="1"/>
  <c r="C54" i="1"/>
  <c r="D54" i="1"/>
  <c r="E54" i="1"/>
  <c r="G54" i="1" s="1"/>
  <c r="B55" i="1"/>
  <c r="C55" i="1"/>
  <c r="D55" i="1"/>
  <c r="E55" i="1"/>
  <c r="G55" i="1" s="1"/>
  <c r="E57" i="1"/>
  <c r="H57" i="1" s="1"/>
  <c r="H56" i="1" l="1"/>
  <c r="I56" i="1" s="1"/>
  <c r="G57" i="1"/>
  <c r="H54" i="1"/>
  <c r="I54" i="1" s="1"/>
  <c r="H55" i="1"/>
  <c r="I55" i="1" s="1"/>
  <c r="D47" i="1"/>
  <c r="D46" i="1"/>
  <c r="D45" i="1"/>
  <c r="A47" i="1"/>
  <c r="A46" i="1"/>
  <c r="A45" i="1"/>
  <c r="C75" i="1" l="1"/>
  <c r="C73" i="1"/>
  <c r="C70" i="1"/>
  <c r="C67" i="1"/>
  <c r="C64" i="1"/>
  <c r="C61" i="1"/>
  <c r="I62" i="1" l="1"/>
  <c r="I63" i="1"/>
  <c r="I75" i="1" l="1"/>
  <c r="I64" i="1"/>
  <c r="I65" i="1"/>
  <c r="I66" i="1"/>
  <c r="I67" i="1"/>
  <c r="I68" i="1"/>
  <c r="I69" i="1"/>
  <c r="I70" i="1"/>
  <c r="I71" i="1"/>
  <c r="I72" i="1"/>
  <c r="I73" i="1"/>
  <c r="I74" i="1"/>
  <c r="I76" i="1"/>
  <c r="I77" i="1"/>
  <c r="I78" i="1"/>
  <c r="I61" i="1"/>
  <c r="J61" i="1" s="1"/>
  <c r="J75" i="1" l="1"/>
  <c r="J73" i="1"/>
  <c r="J70" i="1"/>
  <c r="J67" i="1"/>
  <c r="J64" i="1"/>
  <c r="B57" i="1"/>
  <c r="C57" i="1"/>
  <c r="D57" i="1"/>
  <c r="I57" i="1" s="1"/>
  <c r="C36" i="1"/>
  <c r="J84" i="1" l="1"/>
  <c r="H84" i="1" s="1"/>
  <c r="E53" i="1"/>
  <c r="G53" i="1" s="1"/>
  <c r="H15" i="1" l="1"/>
  <c r="B50" i="1"/>
  <c r="C50" i="1"/>
  <c r="D50" i="1"/>
  <c r="E50" i="1"/>
  <c r="G50" i="1" s="1"/>
  <c r="B51" i="1"/>
  <c r="C51" i="1"/>
  <c r="D51" i="1"/>
  <c r="E51" i="1"/>
  <c r="G51" i="1" s="1"/>
  <c r="B52" i="1"/>
  <c r="C52" i="1"/>
  <c r="D52" i="1"/>
  <c r="E52" i="1"/>
  <c r="H52" i="1" s="1"/>
  <c r="B53" i="1"/>
  <c r="C53" i="1"/>
  <c r="D53" i="1"/>
  <c r="H53" i="1"/>
  <c r="I79" i="1"/>
  <c r="I53" i="1" l="1"/>
  <c r="I52" i="1"/>
  <c r="H50" i="1"/>
  <c r="I50" i="1" s="1"/>
  <c r="G52" i="1"/>
  <c r="H51" i="1"/>
  <c r="I51" i="1" s="1"/>
  <c r="D58" i="1"/>
  <c r="C84" i="1"/>
  <c r="H58" i="1" l="1"/>
  <c r="D86" i="1" s="1"/>
</calcChain>
</file>

<file path=xl/sharedStrings.xml><?xml version="1.0" encoding="utf-8"?>
<sst xmlns="http://schemas.openxmlformats.org/spreadsheetml/2006/main" count="131" uniqueCount="110">
  <si>
    <t>ميثاق الأداء للموظف على الوظيفة غير الإشرافية</t>
  </si>
  <si>
    <t>اسم الموظف:</t>
  </si>
  <si>
    <t>الوكالة / الادارة العامة:</t>
  </si>
  <si>
    <t>المسمى الوظيفي:</t>
  </si>
  <si>
    <t>الإدارة /القسم:</t>
  </si>
  <si>
    <t>الرقم الوظيفي:</t>
  </si>
  <si>
    <t xml:space="preserve">المدير (المقيم): </t>
  </si>
  <si>
    <t>أولاً : الأهداف</t>
  </si>
  <si>
    <t>م</t>
  </si>
  <si>
    <t>الهدف</t>
  </si>
  <si>
    <t>معيار القياس</t>
  </si>
  <si>
    <t>الوزن النسبي</t>
  </si>
  <si>
    <t>الناتج المستهدف</t>
  </si>
  <si>
    <t>ملاحظة : الرجاء تعبئة الخلايا ذات اللون الابيض فقط</t>
  </si>
  <si>
    <t>المجموع</t>
  </si>
  <si>
    <t xml:space="preserve">ثانياً : الجدارات </t>
  </si>
  <si>
    <t xml:space="preserve">مقياس التقدير العام لأداء الموظف - الوظيفة غير الإشرافية </t>
  </si>
  <si>
    <t>الجدارة</t>
  </si>
  <si>
    <t>الوزن النسبى</t>
  </si>
  <si>
    <t>الوصف السلوكي للجدارات</t>
  </si>
  <si>
    <t>اختر مستوى الجدارة المطلوبة</t>
  </si>
  <si>
    <t>درجة التقدير</t>
  </si>
  <si>
    <t>وصف الأداء</t>
  </si>
  <si>
    <t>وصف التقدير</t>
  </si>
  <si>
    <t>حس المسؤولية</t>
  </si>
  <si>
    <t>يتحمل مسؤولية أعماله و قراراته، ولا يلقى اللوم على الآخرين.</t>
  </si>
  <si>
    <t>ممتاز</t>
  </si>
  <si>
    <t>حقق  كل أهدافه وتخطى المستهدفات المحددة بالمستوى المطلوب.</t>
  </si>
  <si>
    <t>يفهم دوره، و كيفية ارتباطه بالأهداف العامة لجهة عمله.</t>
  </si>
  <si>
    <t>إظهار كافة الجدارات في مستويات أعلى من تلك المطلوبة للوظيفة.</t>
  </si>
  <si>
    <t>يفصح عن ما يواجهة من تحديات بشفافية.</t>
  </si>
  <si>
    <t>جيد جدا</t>
  </si>
  <si>
    <t>حقق  كل أهدافة بالمستوى المطلوب.</t>
  </si>
  <si>
    <t>التعاون</t>
  </si>
  <si>
    <t>يشارك المعلومات بانفتاح وفق متطلبات العمل.</t>
  </si>
  <si>
    <t>إظهار الجدارات في مستويات تتوافق بدرجة كبيرة مع المستويات المطلوبة للوظيفة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</si>
  <si>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</si>
  <si>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جيد</t>
  </si>
  <si>
    <t xml:space="preserve">حقق معظم أهدافه بالمستوى المطلوب </t>
  </si>
  <si>
    <t>يستجيب لطلبات الدعم و المساندة من الوحدات التنظيمية في جهة عمله.</t>
  </si>
  <si>
    <t>إظهار الجدارات في مستويات قريبة من  المستويات المطلوبة للوظيفة</t>
  </si>
  <si>
    <t>التواصل</t>
  </si>
  <si>
    <t>يستخدم التواصل المكتوب الواضح والفعال.</t>
  </si>
  <si>
    <t>مرضى</t>
  </si>
  <si>
    <t>الأداء اقل من التوقعات، و حقق بعضا من اهدافه بالمستوى المطلوب.</t>
  </si>
  <si>
    <t>يستخدم التواصل الشفهي الواضح والفعال.</t>
  </si>
  <si>
    <t>الجدارات المطلوبة للوظيفة لا تتسم بالثبات الكافي</t>
  </si>
  <si>
    <t>ينصت للآخرين بعناية .</t>
  </si>
  <si>
    <t>غير مرضى</t>
  </si>
  <si>
    <t>الأداء أقل من التوقعات بشكل دائم، ولم يحقق معظم أهدافه و لم يصل في أي منها الى المستوى المطلوب.</t>
  </si>
  <si>
    <t>تحقيق النتائج</t>
  </si>
  <si>
    <t>يستطيع القيام بمهام متعددة و تحديد أولوياتها  حسب اهميتها النسبية.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</si>
  <si>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</si>
  <si>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يمكن الاعتماد عليه , وينفذ مهامه في وقتها بمستوى عال من الجودة .</t>
  </si>
  <si>
    <t>مبادر ويعمل بدون توجيه من رئيسه عند تنفيذه لمهامه.</t>
  </si>
  <si>
    <t>تطوير الموظفين</t>
  </si>
  <si>
    <t>يسعى إلى التعلم وتطوير نفسه باستمرار .</t>
  </si>
  <si>
    <t xml:space="preserve">يساعد الأخرين على تطوير انفسهم </t>
  </si>
  <si>
    <t>الارتباط الوظيفي</t>
  </si>
  <si>
    <t>لدية الاستعداد لمواجهة تحديات العمل .</t>
  </si>
  <si>
    <t>يتطلُّع إلى مستوى أعلى من الإنجاز والابتكار عند تنفيذ العمل.</t>
  </si>
  <si>
    <t>يلتزم بمواعيد العمل و يكون متواجدا عند الحاجة اليه .</t>
  </si>
  <si>
    <t>يركز على "خدمة العملاء" عند تنفيذ اعماله .</t>
  </si>
  <si>
    <t xml:space="preserve"> التاريخ :        /      /      </t>
  </si>
  <si>
    <t xml:space="preserve"> توقيع الموظف:</t>
  </si>
  <si>
    <t xml:space="preserve">توقيع المدير(المقيم): </t>
  </si>
  <si>
    <t>توقيع المعتمد :</t>
  </si>
  <si>
    <t xml:space="preserve">توقيع مدير عام ادارة الموارد البشرية: </t>
  </si>
  <si>
    <t>* نوصي المقيم بحفظ نسخة بصيغة (PDF) لجميع الموظفين .</t>
  </si>
  <si>
    <t>نموذج تقييم الاداء الوظيفي</t>
  </si>
  <si>
    <t xml:space="preserve"> الهدف</t>
  </si>
  <si>
    <t>الناتج الفعلي</t>
  </si>
  <si>
    <t>الفرق بين الناتجين</t>
  </si>
  <si>
    <t xml:space="preserve">التقدير       ( النتيجة من 1-5) </t>
  </si>
  <si>
    <t>التقدير الموزون</t>
  </si>
  <si>
    <t>يجب ان يكون مجموع الوزن النسبي 100%</t>
  </si>
  <si>
    <t>اجمالى التقدير الموزون</t>
  </si>
  <si>
    <t>الجدارات</t>
  </si>
  <si>
    <t>الوصف السلوكي</t>
  </si>
  <si>
    <t>اختر الرقم
 (1-5)</t>
  </si>
  <si>
    <t>التقييم النهائي</t>
  </si>
  <si>
    <t>• يتحمل مسؤولية أعماله و قراراته، ولا يلقى اللوم على الآخرين.</t>
  </si>
  <si>
    <t>•   يفهم دوره، وكيفية ارتباطه بالأهداف العامة لجهة عمله .</t>
  </si>
  <si>
    <t>• يفصح عن ما يواجهه من تحديات بشفافية .</t>
  </si>
  <si>
    <t>•  يشارك المعلومات بانفتاح وفق متطلبات العمل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</si>
  <si>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</si>
  <si>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يستجيب لطلبات الدعم و المساندة من الوحدات التنظيمية فى جهة عمله  .</t>
  </si>
  <si>
    <t>• يستخدم التواصل المكتوب الواضح والفعال .</t>
  </si>
  <si>
    <t>• يستخدم التواصل الشفهي الواضح والفعال .</t>
  </si>
  <si>
    <t>• ينصت للآخرين بعناية .</t>
  </si>
  <si>
    <t>•    يستطيع القيام بمهام متعددة و تحديد أولوياتها  بفاعلية .</t>
  </si>
  <si>
    <t>• يمكن الإعتماد عليه , وينفذ مهامه في وقتها بمستوى عال من الجودة  .</t>
  </si>
  <si>
    <t>• مبادرو قادر على تقديم بدائل و حلول عند تنفيذه لمهامه.</t>
  </si>
  <si>
    <t>• يسعى إلى تحسين احتياجات التطوير الخاصة به باستمرار .</t>
  </si>
  <si>
    <t>• يقدم آراء مساعدة للآخرين ومشاركة النُصح والاقتراحات .</t>
  </si>
  <si>
    <t>الارتباط الوظيفى</t>
  </si>
  <si>
    <t>• لدية الأستعداد للتغلب على أي تحدي .</t>
  </si>
  <si>
    <t>• يتطلُّع إلى مستوى أعلى من الإنجاز والابتكار عند تنفيذ العمل .</t>
  </si>
  <si>
    <t>•  يلتزم بمواعيد العمل و يكون متواجدا عند الحاجة اليه .</t>
  </si>
  <si>
    <t>•   يركز على "خدمة العملاء" عند تنفيذ اعماله .</t>
  </si>
  <si>
    <t>القيادة</t>
  </si>
  <si>
    <t>• مرن وقادر على تنفيذ أعمال هامة فى ظروف تنطوى على قدر كبير من المخاطرة وعدم اليقين  .</t>
  </si>
  <si>
    <t>•   يدعم و يشجع فريقه على تحقيق اهدافه، حتى في الظروف الصعبة  .</t>
  </si>
  <si>
    <t>• يفكر بمنطقية و ابداع دون التأثر بتحيزاته الشخصية.</t>
  </si>
  <si>
    <t>•   يفوض الصلاحيات و يتابع النتائج  .</t>
  </si>
  <si>
    <t>• يوفر ويدعم فرص تطوير المرؤوسين .</t>
  </si>
  <si>
    <t>يجب ان يكون مجموع الوزن  100%</t>
  </si>
  <si>
    <t xml:space="preserve"> التقدير العام لأداء الموظف </t>
  </si>
  <si>
    <t>نوصي المقيم بحفظ نسخة بصيغة (PDF) لجميع الموظفين .</t>
  </si>
  <si>
    <t>*هذا النموذج مؤقت لحين الانتهاء من اتمة نظام الاداء الوظيفي على نظام الموارد البشرية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</si>
</sst>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1"/>
      <name val="Calibri"/>
      <family val="2"/>
      <scheme val="minor"/>
    </font>
    <font>
      <b/>
      <sz val="14"/>
      <color theme="1"/>
      <name val="Simplified Arabic"/>
      <family val="1"/>
    </font>
    <font>
      <b/>
      <sz val="14"/>
      <name val="Calibri"/>
      <family val="2"/>
      <scheme val="minor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2"/>
      <color theme="6" tint="0.3999755851924192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0" fillId="7" borderId="0" xfId="0" applyFill="1"/>
    <xf numFmtId="0" fontId="10" fillId="5" borderId="2" xfId="0" applyFont="1" applyFill="1" applyBorder="1" applyAlignment="1">
      <alignment horizontal="center" vertical="center"/>
    </xf>
    <xf numFmtId="9" fontId="10" fillId="4" borderId="3" xfId="1" applyFont="1" applyFill="1" applyBorder="1" applyAlignment="1">
      <alignment horizontal="center" vertical="center" readingOrder="2"/>
    </xf>
    <xf numFmtId="0" fontId="0" fillId="4" borderId="30" xfId="0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9" fontId="10" fillId="6" borderId="3" xfId="1" applyFont="1" applyFill="1" applyBorder="1" applyAlignment="1">
      <alignment horizontal="center" vertical="center" readingOrder="2"/>
    </xf>
    <xf numFmtId="0" fontId="14" fillId="6" borderId="30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4" fillId="6" borderId="8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top" readingOrder="2"/>
    </xf>
    <xf numFmtId="0" fontId="16" fillId="0" borderId="8" xfId="0" applyFont="1" applyBorder="1" applyAlignment="1">
      <alignment horizontal="justify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 readingOrder="1"/>
    </xf>
    <xf numFmtId="0" fontId="16" fillId="7" borderId="17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 readingOrder="1"/>
    </xf>
    <xf numFmtId="0" fontId="20" fillId="7" borderId="8" xfId="0" applyFont="1" applyFill="1" applyBorder="1" applyAlignment="1">
      <alignment horizontal="center" vertical="center" wrapText="1" readingOrder="1"/>
    </xf>
    <xf numFmtId="0" fontId="20" fillId="7" borderId="5" xfId="0" applyFont="1" applyFill="1" applyBorder="1" applyAlignment="1">
      <alignment horizontal="center" vertical="center" wrapText="1" readingOrder="1"/>
    </xf>
    <xf numFmtId="0" fontId="21" fillId="6" borderId="17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 readingOrder="1"/>
    </xf>
    <xf numFmtId="0" fontId="25" fillId="4" borderId="6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 wrapText="1" readingOrder="2"/>
    </xf>
    <xf numFmtId="9" fontId="16" fillId="7" borderId="3" xfId="1" applyFont="1" applyFill="1" applyBorder="1" applyAlignment="1">
      <alignment horizontal="center" vertical="center" wrapText="1" readingOrder="2"/>
    </xf>
    <xf numFmtId="0" fontId="27" fillId="7" borderId="4" xfId="0" applyFont="1" applyFill="1" applyBorder="1" applyAlignment="1">
      <alignment horizontal="center" vertical="center" wrapText="1"/>
    </xf>
    <xf numFmtId="9" fontId="16" fillId="2" borderId="8" xfId="1" applyFont="1" applyFill="1" applyBorder="1" applyAlignment="1">
      <alignment horizontal="center" vertical="center" wrapText="1" readingOrder="2"/>
    </xf>
    <xf numFmtId="0" fontId="10" fillId="4" borderId="8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 readingOrder="2"/>
    </xf>
    <xf numFmtId="0" fontId="28" fillId="2" borderId="3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9" fontId="16" fillId="2" borderId="30" xfId="1" applyFont="1" applyFill="1" applyBorder="1" applyAlignment="1">
      <alignment horizontal="center" vertical="center" wrapText="1" readingOrder="2"/>
    </xf>
    <xf numFmtId="0" fontId="10" fillId="4" borderId="17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1" fillId="4" borderId="32" xfId="0" applyFont="1" applyFill="1" applyBorder="1"/>
    <xf numFmtId="0" fontId="30" fillId="4" borderId="32" xfId="0" applyFont="1" applyFill="1" applyBorder="1" applyAlignment="1">
      <alignment horizontal="center" vertic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9" fontId="17" fillId="2" borderId="30" xfId="1" applyFont="1" applyFill="1" applyBorder="1" applyAlignment="1">
      <alignment horizontal="center" vertical="center" wrapText="1" readingOrder="2"/>
    </xf>
    <xf numFmtId="0" fontId="7" fillId="6" borderId="1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9" fontId="1" fillId="4" borderId="3" xfId="1" applyFont="1" applyFill="1" applyBorder="1" applyAlignment="1">
      <alignment horizontal="center" vertical="center" readingOrder="2"/>
    </xf>
    <xf numFmtId="0" fontId="0" fillId="2" borderId="32" xfId="0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 wrapText="1" readingOrder="1"/>
    </xf>
    <xf numFmtId="0" fontId="22" fillId="6" borderId="3" xfId="0" applyFont="1" applyFill="1" applyBorder="1" applyAlignment="1">
      <alignment horizontal="center" vertical="center" wrapText="1" readingOrder="1"/>
    </xf>
    <xf numFmtId="0" fontId="22" fillId="6" borderId="2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17" fillId="6" borderId="12" xfId="0" applyFont="1" applyFill="1" applyBorder="1" applyAlignment="1">
      <alignment horizontal="right" vertical="center" wrapText="1" readingOrder="2"/>
    </xf>
    <xf numFmtId="0" fontId="17" fillId="6" borderId="11" xfId="0" applyFont="1" applyFill="1" applyBorder="1" applyAlignment="1">
      <alignment horizontal="right" vertical="center" wrapText="1" readingOrder="2"/>
    </xf>
    <xf numFmtId="0" fontId="17" fillId="6" borderId="10" xfId="0" applyFont="1" applyFill="1" applyBorder="1" applyAlignment="1">
      <alignment horizontal="right" vertical="center" wrapText="1" readingOrder="2"/>
    </xf>
    <xf numFmtId="9" fontId="17" fillId="2" borderId="17" xfId="1" applyFont="1" applyFill="1" applyBorder="1" applyAlignment="1">
      <alignment horizontal="center" vertical="center" wrapText="1" readingOrder="2"/>
    </xf>
    <xf numFmtId="9" fontId="17" fillId="2" borderId="13" xfId="1" applyFont="1" applyFill="1" applyBorder="1" applyAlignment="1">
      <alignment horizontal="center" vertical="center" wrapText="1" readingOrder="2"/>
    </xf>
    <xf numFmtId="9" fontId="17" fillId="2" borderId="8" xfId="1" applyFont="1" applyFill="1" applyBorder="1" applyAlignment="1">
      <alignment horizontal="center" vertical="center" wrapText="1" readingOrder="2"/>
    </xf>
    <xf numFmtId="0" fontId="17" fillId="6" borderId="21" xfId="0" applyFont="1" applyFill="1" applyBorder="1" applyAlignment="1">
      <alignment horizontal="right" vertical="center" wrapText="1" readingOrder="2"/>
    </xf>
    <xf numFmtId="0" fontId="17" fillId="6" borderId="20" xfId="0" applyFont="1" applyFill="1" applyBorder="1" applyAlignment="1">
      <alignment horizontal="right" vertical="center" wrapText="1" readingOrder="2"/>
    </xf>
    <xf numFmtId="0" fontId="17" fillId="6" borderId="19" xfId="0" applyFont="1" applyFill="1" applyBorder="1" applyAlignment="1">
      <alignment horizontal="right" vertical="center" wrapText="1" readingOrder="2"/>
    </xf>
    <xf numFmtId="0" fontId="17" fillId="6" borderId="16" xfId="0" applyFont="1" applyFill="1" applyBorder="1" applyAlignment="1">
      <alignment horizontal="right" vertical="center" wrapText="1" readingOrder="2"/>
    </xf>
    <xf numFmtId="0" fontId="17" fillId="6" borderId="15" xfId="0" applyFont="1" applyFill="1" applyBorder="1" applyAlignment="1">
      <alignment horizontal="right" vertical="center" wrapText="1" readingOrder="2"/>
    </xf>
    <xf numFmtId="0" fontId="17" fillId="6" borderId="14" xfId="0" applyFont="1" applyFill="1" applyBorder="1" applyAlignment="1">
      <alignment horizontal="right" vertical="center" wrapText="1" readingOrder="2"/>
    </xf>
    <xf numFmtId="0" fontId="16" fillId="2" borderId="4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6" fillId="2" borderId="32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31" xfId="0" applyFont="1" applyFill="1" applyBorder="1" applyAlignment="1">
      <alignment horizontal="right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 wrapText="1" readingOrder="1"/>
    </xf>
    <xf numFmtId="0" fontId="18" fillId="6" borderId="32" xfId="0" applyFont="1" applyFill="1" applyBorder="1" applyAlignment="1">
      <alignment horizontal="center" vertical="center" wrapText="1" readingOrder="1"/>
    </xf>
    <xf numFmtId="0" fontId="18" fillId="6" borderId="7" xfId="0" applyFont="1" applyFill="1" applyBorder="1" applyAlignment="1">
      <alignment horizontal="center" vertical="center" wrapText="1" readingOrder="1"/>
    </xf>
    <xf numFmtId="0" fontId="29" fillId="4" borderId="32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 wrapText="1"/>
    </xf>
    <xf numFmtId="0" fontId="24" fillId="7" borderId="3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 readingOrder="2"/>
    </xf>
    <xf numFmtId="0" fontId="17" fillId="6" borderId="3" xfId="0" applyFont="1" applyFill="1" applyBorder="1" applyAlignment="1">
      <alignment horizontal="center" vertical="center" wrapText="1" readingOrder="2"/>
    </xf>
    <xf numFmtId="0" fontId="17" fillId="6" borderId="2" xfId="0" applyFont="1" applyFill="1" applyBorder="1" applyAlignment="1">
      <alignment horizontal="center" vertical="center" wrapText="1" readingOrder="2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7" fillId="6" borderId="26" xfId="0" applyFont="1" applyFill="1" applyBorder="1" applyAlignment="1">
      <alignment horizontal="right" vertical="center" wrapText="1" readingOrder="2"/>
    </xf>
    <xf numFmtId="0" fontId="17" fillId="6" borderId="25" xfId="0" applyFont="1" applyFill="1" applyBorder="1" applyAlignment="1">
      <alignment horizontal="right" vertical="center" wrapText="1" readingOrder="2"/>
    </xf>
    <xf numFmtId="0" fontId="17" fillId="6" borderId="24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top" readingOrder="2"/>
    </xf>
    <xf numFmtId="0" fontId="11" fillId="6" borderId="29" xfId="0" applyFont="1" applyFill="1" applyBorder="1" applyAlignment="1">
      <alignment horizontal="right" vertical="center" wrapText="1" readingOrder="2"/>
    </xf>
    <xf numFmtId="0" fontId="11" fillId="6" borderId="28" xfId="0" applyFont="1" applyFill="1" applyBorder="1" applyAlignment="1">
      <alignment horizontal="right" vertical="center" wrapText="1" readingOrder="2"/>
    </xf>
    <xf numFmtId="0" fontId="11" fillId="6" borderId="27" xfId="0" applyFont="1" applyFill="1" applyBorder="1" applyAlignment="1">
      <alignment horizontal="right" vertical="center" wrapText="1" readingOrder="2"/>
    </xf>
    <xf numFmtId="0" fontId="11" fillId="6" borderId="16" xfId="0" applyFont="1" applyFill="1" applyBorder="1" applyAlignment="1">
      <alignment horizontal="right" vertical="center" wrapText="1" readingOrder="2"/>
    </xf>
    <xf numFmtId="0" fontId="11" fillId="6" borderId="15" xfId="0" applyFont="1" applyFill="1" applyBorder="1" applyAlignment="1">
      <alignment horizontal="right" vertical="center" wrapText="1" readingOrder="2"/>
    </xf>
    <xf numFmtId="0" fontId="11" fillId="6" borderId="14" xfId="0" applyFont="1" applyFill="1" applyBorder="1" applyAlignment="1">
      <alignment horizontal="right" vertical="center" wrapText="1" readingOrder="2"/>
    </xf>
    <xf numFmtId="0" fontId="11" fillId="6" borderId="26" xfId="0" applyFont="1" applyFill="1" applyBorder="1" applyAlignment="1">
      <alignment horizontal="right" vertical="center" wrapText="1" readingOrder="2"/>
    </xf>
    <xf numFmtId="0" fontId="11" fillId="6" borderId="25" xfId="0" applyFont="1" applyFill="1" applyBorder="1" applyAlignment="1">
      <alignment horizontal="right" vertical="center" wrapText="1" readingOrder="2"/>
    </xf>
    <xf numFmtId="0" fontId="11" fillId="6" borderId="24" xfId="0" applyFont="1" applyFill="1" applyBorder="1" applyAlignment="1">
      <alignment horizontal="right" vertical="center" wrapText="1" readingOrder="2"/>
    </xf>
    <xf numFmtId="0" fontId="7" fillId="6" borderId="1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9" fontId="7" fillId="4" borderId="17" xfId="1" applyFont="1" applyFill="1" applyBorder="1" applyAlignment="1">
      <alignment horizontal="center" vertical="center" readingOrder="2"/>
    </xf>
    <xf numFmtId="9" fontId="7" fillId="4" borderId="13" xfId="1" applyFont="1" applyFill="1" applyBorder="1" applyAlignment="1">
      <alignment horizontal="center" vertical="center" readingOrder="2"/>
    </xf>
    <xf numFmtId="9" fontId="7" fillId="4" borderId="8" xfId="1" applyFont="1" applyFill="1" applyBorder="1" applyAlignment="1">
      <alignment horizontal="center" vertical="center" readingOrder="2"/>
    </xf>
    <xf numFmtId="0" fontId="11" fillId="6" borderId="21" xfId="0" applyFont="1" applyFill="1" applyBorder="1" applyAlignment="1">
      <alignment horizontal="right" vertical="center" wrapText="1" readingOrder="2"/>
    </xf>
    <xf numFmtId="0" fontId="11" fillId="6" borderId="20" xfId="0" applyFont="1" applyFill="1" applyBorder="1" applyAlignment="1">
      <alignment horizontal="right" vertical="center" wrapText="1" readingOrder="2"/>
    </xf>
    <xf numFmtId="0" fontId="11" fillId="6" borderId="19" xfId="0" applyFont="1" applyFill="1" applyBorder="1" applyAlignment="1">
      <alignment horizontal="right" vertical="center" wrapText="1" readingOrder="2"/>
    </xf>
    <xf numFmtId="0" fontId="11" fillId="6" borderId="12" xfId="0" applyFont="1" applyFill="1" applyBorder="1" applyAlignment="1">
      <alignment horizontal="right" vertical="center" wrapText="1" readingOrder="2"/>
    </xf>
    <xf numFmtId="0" fontId="11" fillId="6" borderId="11" xfId="0" applyFont="1" applyFill="1" applyBorder="1" applyAlignment="1">
      <alignment horizontal="right" vertical="center" wrapText="1" readingOrder="2"/>
    </xf>
    <xf numFmtId="0" fontId="11" fillId="6" borderId="10" xfId="0" applyFont="1" applyFill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horizontal="right" vertical="center" readingOrder="2"/>
    </xf>
    <xf numFmtId="0" fontId="25" fillId="4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 readingOrder="2"/>
    </xf>
    <xf numFmtId="0" fontId="11" fillId="6" borderId="20" xfId="0" applyFont="1" applyFill="1" applyBorder="1" applyAlignment="1">
      <alignment horizontal="center" vertical="center" wrapText="1" readingOrder="2"/>
    </xf>
    <xf numFmtId="0" fontId="11" fillId="6" borderId="19" xfId="0" applyFont="1" applyFill="1" applyBorder="1" applyAlignment="1">
      <alignment horizontal="center" vertical="center" wrapText="1" readingOrder="2"/>
    </xf>
    <xf numFmtId="2" fontId="31" fillId="4" borderId="32" xfId="0" applyNumberFormat="1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 wrapText="1" readingOrder="2"/>
    </xf>
    <xf numFmtId="0" fontId="11" fillId="6" borderId="15" xfId="0" applyFont="1" applyFill="1" applyBorder="1" applyAlignment="1">
      <alignment horizontal="center" vertical="center" wrapText="1" readingOrder="2"/>
    </xf>
    <xf numFmtId="0" fontId="11" fillId="6" borderId="14" xfId="0" applyFont="1" applyFill="1" applyBorder="1" applyAlignment="1">
      <alignment horizontal="center" vertical="center" wrapText="1" readingOrder="2"/>
    </xf>
    <xf numFmtId="0" fontId="11" fillId="6" borderId="26" xfId="0" applyFont="1" applyFill="1" applyBorder="1" applyAlignment="1">
      <alignment horizontal="center" vertical="center" wrapText="1" readingOrder="2"/>
    </xf>
    <xf numFmtId="0" fontId="11" fillId="6" borderId="25" xfId="0" applyFont="1" applyFill="1" applyBorder="1" applyAlignment="1">
      <alignment horizontal="center" vertical="center" wrapText="1" readingOrder="2"/>
    </xf>
    <xf numFmtId="0" fontId="11" fillId="6" borderId="24" xfId="0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2" fontId="8" fillId="5" borderId="4" xfId="0" applyNumberFormat="1" applyFont="1" applyFill="1" applyBorder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jpeg"/><Relationship Id="rId2" Type="http://schemas.openxmlformats.org/officeDocument/2006/relationships/hyperlink" Target="https://www.mcs.gov.sa/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659423</xdr:colOff>
      <xdr:row>43</xdr:row>
      <xdr:rowOff>14654</xdr:rowOff>
    </xdr:from>
    <xdr:to>
      <xdr:col>8</xdr:col>
      <xdr:colOff>696059</xdr:colOff>
      <xdr:row>43</xdr:row>
      <xdr:rowOff>930519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74266" y="7434629"/>
          <a:ext cx="2770311" cy="1633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600808</xdr:colOff>
      <xdr:row>0</xdr:row>
      <xdr:rowOff>7328</xdr:rowOff>
    </xdr:from>
    <xdr:to>
      <xdr:col>10</xdr:col>
      <xdr:colOff>7327</xdr:colOff>
      <xdr:row>0</xdr:row>
      <xdr:rowOff>864578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81410000" y="7328"/>
          <a:ext cx="257175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57</xdr:row>
      <xdr:rowOff>47624</xdr:rowOff>
    </xdr:from>
    <xdr:to>
      <xdr:col>2</xdr:col>
      <xdr:colOff>1752601</xdr:colOff>
      <xdr:row>57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83</xdr:row>
      <xdr:rowOff>38099</xdr:rowOff>
    </xdr:from>
    <xdr:to>
      <xdr:col>1</xdr:col>
      <xdr:colOff>2853602</xdr:colOff>
      <xdr:row>83</xdr:row>
      <xdr:rowOff>276224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17318</xdr:colOff>
      <xdr:row>0</xdr:row>
      <xdr:rowOff>0</xdr:rowOff>
    </xdr:from>
    <xdr:ext cx="1935640" cy="843157"/>
    <xdr:pic>
      <xdr:nvPicPr>
        <xdr:cNvPr id="7" name="صورة 6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89187196" y="0"/>
          <a:ext cx="1935640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36633</xdr:colOff>
      <xdr:row>43</xdr:row>
      <xdr:rowOff>29311</xdr:rowOff>
    </xdr:from>
    <xdr:ext cx="1935640" cy="871901"/>
    <xdr:pic>
      <xdr:nvPicPr>
        <xdr:cNvPr id="8" name="صورة 7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89167881" y="10279676"/>
          <a:ext cx="1935640" cy="87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-38261925</xdr:colOff>
      <xdr:row>0</xdr:row>
      <xdr:rowOff>7328</xdr:rowOff>
    </xdr:from>
    <xdr:ext cx="2505346" cy="759337"/>
    <xdr:pic>
      <xdr:nvPicPr>
        <xdr:cNvPr id="10" name="صورة 9" descr="وزارة الخدمة المدنية">
          <a:hlinkClick xmlns:r="http://schemas.openxmlformats.org/officeDocument/2006/relationships" r:id="rId2" tooltip="&quot;وزارة الخدمة المدنية&quot;"/>
          <a:extLst>
            <a:ext uri="{FF2B5EF4-FFF2-40B4-BE49-F238E27FC236}">
              <a16:creationId xmlns:a16="http://schemas.microsoft.com/office/drawing/2014/main" id="{E47D02E5-F6D4-47DF-A53E-9D435F52DDA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904654" y="7328"/>
          <a:ext cx="2505346" cy="759337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-38261925</xdr:colOff>
      <xdr:row>0</xdr:row>
      <xdr:rowOff>7328</xdr:rowOff>
    </xdr:from>
    <xdr:to>
      <xdr:col>0</xdr:col>
      <xdr:colOff>-15309544</xdr:colOff>
      <xdr:row>21</xdr:row>
      <xdr:rowOff>159686</xdr:rowOff>
    </xdr:to>
    <xdr:pic>
      <xdr:nvPicPr>
        <xdr:cNvPr id="13" name="صورة 12">
          <a:extLst>
            <a:ext uri="{FF2B5EF4-FFF2-40B4-BE49-F238E27FC236}">
              <a16:creationId xmlns:a16="http://schemas.microsoft.com/office/drawing/2014/main" id="{62308F39-3AA3-4919-B8A4-D7972394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58457619" y="7328"/>
          <a:ext cx="22952381" cy="7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-38261925</xdr:colOff>
      <xdr:row>0</xdr:row>
      <xdr:rowOff>7328</xdr:rowOff>
    </xdr:from>
    <xdr:to>
      <xdr:col>0</xdr:col>
      <xdr:colOff>-33747639</xdr:colOff>
      <xdr:row>12</xdr:row>
      <xdr:rowOff>160030</xdr:rowOff>
    </xdr:to>
    <xdr:pic>
      <xdr:nvPicPr>
        <xdr:cNvPr id="14" name="صورة 13">
          <a:extLst>
            <a:ext uri="{FF2B5EF4-FFF2-40B4-BE49-F238E27FC236}">
              <a16:creationId xmlns:a16="http://schemas.microsoft.com/office/drawing/2014/main" id="{613B577B-2F70-4D62-B32B-4696299AF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76895714" y="7328"/>
          <a:ext cx="4514286" cy="4514286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609601</xdr:colOff>
      <xdr:row>0</xdr:row>
      <xdr:rowOff>28576</xdr:rowOff>
    </xdr:from>
    <xdr:to>
      <xdr:col>9</xdr:col>
      <xdr:colOff>0</xdr:colOff>
      <xdr:row>0</xdr:row>
      <xdr:rowOff>853652</xdr:rowOff>
    </xdr:to>
    <xdr:pic>
      <xdr:nvPicPr>
        <xdr:cNvPr id="16" name="صورة 15">
          <a:extLst>
            <a:ext uri="{FF2B5EF4-FFF2-40B4-BE49-F238E27FC236}">
              <a16:creationId xmlns:a16="http://schemas.microsoft.com/office/drawing/2014/main" id="{724D432B-847B-40DA-8091-EB1F9BEC6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470675" y="28576"/>
          <a:ext cx="2514599" cy="825076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43</xdr:row>
      <xdr:rowOff>85725</xdr:rowOff>
    </xdr:from>
    <xdr:to>
      <xdr:col>8</xdr:col>
      <xdr:colOff>581025</xdr:colOff>
      <xdr:row>43</xdr:row>
      <xdr:rowOff>875240</xdr:rowOff>
    </xdr:to>
    <xdr:pic>
      <xdr:nvPicPr>
        <xdr:cNvPr id="11" name="صورة 10">
          <a:extLst>
            <a:ext uri="{FF2B5EF4-FFF2-40B4-BE49-F238E27FC236}">
              <a16:creationId xmlns:a16="http://schemas.microsoft.com/office/drawing/2014/main" id="{FDA3C07F-38E8-415A-BE38-B0262F53F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546875" y="10391775"/>
          <a:ext cx="2343150" cy="789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rightToLeft="1" tabSelected="1" view="pageBreakPreview" topLeftCell="A36" zoomScale="110" zoomScaleNormal="110" zoomScaleSheetLayoutView="110" workbookViewId="0">
      <selection activeCell="H61" sqref="H61"/>
    </sheetView>
  </sheetViews>
  <sheetFormatPr defaultColWidth="9" defaultRowHeight="14.45"/>
  <cols>
    <col min="1" max="1" width="2.7109375" style="1" customWidth="1"/>
    <col min="2" max="2" width="37.28515625" style="2" customWidth="1"/>
    <col min="3" max="3" width="16.85546875" style="2" customWidth="1"/>
    <col min="4" max="4" width="28.85546875" style="2" customWidth="1"/>
    <col min="5" max="5" width="9.28515625" style="2" customWidth="1"/>
    <col min="6" max="6" width="7.28515625" style="1" customWidth="1"/>
    <col min="7" max="7" width="8.28515625" style="1" customWidth="1"/>
    <col min="8" max="8" width="7.28515625" style="1" customWidth="1"/>
    <col min="9" max="9" width="9" style="1" customWidth="1"/>
    <col min="10" max="10" width="9.85546875" style="1" hidden="1" customWidth="1"/>
    <col min="11" max="11" width="5" style="1" customWidth="1"/>
    <col min="12" max="12" width="7" style="1" customWidth="1"/>
    <col min="13" max="13" width="8.7109375" style="1" customWidth="1"/>
    <col min="14" max="14" width="69.7109375" style="1" customWidth="1"/>
    <col min="15" max="16384" width="9" style="1"/>
  </cols>
  <sheetData>
    <row r="1" spans="1:14" ht="72.75" customHeight="1" thickBo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K1" s="56"/>
    </row>
    <row r="2" spans="1:14" ht="23.25" customHeight="1" thickBot="1">
      <c r="A2" s="90" t="s">
        <v>1</v>
      </c>
      <c r="B2" s="91"/>
      <c r="C2" s="91"/>
      <c r="D2" s="90" t="s">
        <v>2</v>
      </c>
      <c r="E2" s="91"/>
      <c r="F2" s="91"/>
      <c r="G2" s="91"/>
      <c r="H2" s="91"/>
      <c r="I2" s="92"/>
      <c r="K2" s="56"/>
    </row>
    <row r="3" spans="1:14" ht="23.25" customHeight="1" thickBot="1">
      <c r="A3" s="90" t="s">
        <v>3</v>
      </c>
      <c r="B3" s="91"/>
      <c r="C3" s="91"/>
      <c r="D3" s="93" t="s">
        <v>4</v>
      </c>
      <c r="E3" s="94"/>
      <c r="F3" s="94"/>
      <c r="G3" s="94"/>
      <c r="H3" s="94"/>
      <c r="I3" s="95"/>
      <c r="K3" s="56"/>
    </row>
    <row r="4" spans="1:14" ht="23.25" customHeight="1" thickBot="1">
      <c r="A4" s="90" t="s">
        <v>5</v>
      </c>
      <c r="B4" s="91"/>
      <c r="C4" s="91"/>
      <c r="D4" s="90" t="s">
        <v>6</v>
      </c>
      <c r="E4" s="91"/>
      <c r="F4" s="91"/>
      <c r="G4" s="91"/>
      <c r="H4" s="91"/>
      <c r="I4" s="92"/>
      <c r="K4" s="56"/>
    </row>
    <row r="5" spans="1:14" ht="23.25" customHeight="1" thickBot="1">
      <c r="A5" s="105" t="s">
        <v>7</v>
      </c>
      <c r="B5" s="105"/>
      <c r="C5" s="105"/>
      <c r="D5" s="105"/>
      <c r="E5" s="105"/>
      <c r="F5" s="105"/>
      <c r="G5" s="105"/>
      <c r="H5" s="105"/>
      <c r="I5" s="106"/>
      <c r="K5" s="56"/>
    </row>
    <row r="6" spans="1:14" ht="30.6" thickBot="1">
      <c r="A6" s="27" t="s">
        <v>8</v>
      </c>
      <c r="B6" s="107" t="s">
        <v>9</v>
      </c>
      <c r="C6" s="108"/>
      <c r="D6" s="108"/>
      <c r="E6" s="108"/>
      <c r="F6" s="108"/>
      <c r="G6" s="52" t="s">
        <v>10</v>
      </c>
      <c r="H6" s="52" t="s">
        <v>11</v>
      </c>
      <c r="I6" s="52" t="s">
        <v>12</v>
      </c>
      <c r="K6" s="56"/>
    </row>
    <row r="7" spans="1:14" ht="24.95" customHeight="1" thickBot="1">
      <c r="A7" s="51">
        <v>1</v>
      </c>
      <c r="B7" s="109"/>
      <c r="C7" s="109"/>
      <c r="D7" s="109"/>
      <c r="E7" s="109"/>
      <c r="F7" s="110"/>
      <c r="G7" s="48"/>
      <c r="H7" s="50"/>
      <c r="I7" s="47"/>
      <c r="K7" s="56"/>
    </row>
    <row r="8" spans="1:14" ht="24.95" customHeight="1" thickBot="1">
      <c r="A8" s="27">
        <v>2</v>
      </c>
      <c r="B8" s="109"/>
      <c r="C8" s="109"/>
      <c r="D8" s="109"/>
      <c r="E8" s="109"/>
      <c r="F8" s="110"/>
      <c r="G8" s="46"/>
      <c r="H8" s="44"/>
      <c r="I8" s="47"/>
      <c r="K8" s="56"/>
    </row>
    <row r="9" spans="1:14" ht="24.95" customHeight="1" thickBot="1">
      <c r="A9" s="49">
        <v>3</v>
      </c>
      <c r="B9" s="109"/>
      <c r="C9" s="109"/>
      <c r="D9" s="109"/>
      <c r="E9" s="109"/>
      <c r="F9" s="110"/>
      <c r="G9" s="48"/>
      <c r="H9" s="44"/>
      <c r="I9" s="47"/>
      <c r="K9" s="56"/>
    </row>
    <row r="10" spans="1:14" ht="24.95" customHeight="1" thickBot="1">
      <c r="A10" s="27">
        <v>4</v>
      </c>
      <c r="B10" s="109"/>
      <c r="C10" s="109"/>
      <c r="D10" s="109"/>
      <c r="E10" s="109"/>
      <c r="F10" s="110"/>
      <c r="G10" s="46"/>
      <c r="H10" s="44"/>
      <c r="I10" s="47"/>
      <c r="K10" s="56"/>
    </row>
    <row r="11" spans="1:14" ht="24.95" customHeight="1" thickBot="1">
      <c r="A11" s="27">
        <v>5</v>
      </c>
      <c r="B11" s="109"/>
      <c r="C11" s="109"/>
      <c r="D11" s="109"/>
      <c r="E11" s="109"/>
      <c r="F11" s="110"/>
      <c r="G11" s="48"/>
      <c r="H11" s="44"/>
      <c r="I11" s="47"/>
      <c r="K11" s="56"/>
    </row>
    <row r="12" spans="1:14" ht="24.95" customHeight="1" thickBot="1">
      <c r="A12" s="45">
        <v>6</v>
      </c>
      <c r="B12" s="111"/>
      <c r="C12" s="109"/>
      <c r="D12" s="109"/>
      <c r="E12" s="109"/>
      <c r="F12" s="110"/>
      <c r="G12" s="48"/>
      <c r="H12" s="44"/>
      <c r="I12" s="47"/>
      <c r="K12" s="56"/>
    </row>
    <row r="13" spans="1:14" ht="24.95" customHeight="1" thickBot="1">
      <c r="A13" s="27">
        <v>7</v>
      </c>
      <c r="B13" s="111"/>
      <c r="C13" s="109"/>
      <c r="D13" s="109"/>
      <c r="E13" s="109"/>
      <c r="F13" s="110"/>
      <c r="G13" s="48"/>
      <c r="H13" s="44"/>
      <c r="I13" s="47"/>
      <c r="K13" s="56"/>
    </row>
    <row r="14" spans="1:14" ht="24.95" customHeight="1" thickBot="1">
      <c r="A14" s="45">
        <v>8</v>
      </c>
      <c r="B14" s="109"/>
      <c r="C14" s="109"/>
      <c r="D14" s="109"/>
      <c r="E14" s="109"/>
      <c r="F14" s="110"/>
      <c r="G14" s="48"/>
      <c r="H14" s="44"/>
      <c r="I14" s="47"/>
      <c r="K14" s="56"/>
      <c r="L14" s="159" t="s">
        <v>13</v>
      </c>
      <c r="M14" s="159"/>
      <c r="N14" s="159"/>
    </row>
    <row r="15" spans="1:14" ht="29.45" thickBot="1">
      <c r="A15" s="115"/>
      <c r="B15" s="116"/>
      <c r="C15" s="116"/>
      <c r="D15" s="116"/>
      <c r="E15" s="116"/>
      <c r="F15" s="116"/>
      <c r="G15" s="43" t="s">
        <v>14</v>
      </c>
      <c r="H15" s="42">
        <f>SUM(H7:H14)</f>
        <v>0</v>
      </c>
      <c r="I15" s="41"/>
      <c r="K15" s="56"/>
      <c r="L15" s="40"/>
      <c r="M15" s="40"/>
      <c r="N15" s="40"/>
    </row>
    <row r="16" spans="1:14" ht="24.75" customHeight="1" thickBot="1">
      <c r="A16" s="112" t="s">
        <v>15</v>
      </c>
      <c r="B16" s="113"/>
      <c r="C16" s="113"/>
      <c r="D16" s="113"/>
      <c r="E16" s="113"/>
      <c r="F16" s="113"/>
      <c r="G16" s="113"/>
      <c r="H16" s="113"/>
      <c r="I16" s="114"/>
      <c r="K16" s="56"/>
      <c r="L16" s="69" t="s">
        <v>16</v>
      </c>
      <c r="M16" s="70"/>
      <c r="N16" s="71"/>
    </row>
    <row r="17" spans="1:14" ht="48.75" customHeight="1" thickBot="1">
      <c r="A17" s="39" t="s">
        <v>8</v>
      </c>
      <c r="B17" s="39" t="s">
        <v>17</v>
      </c>
      <c r="C17" s="38" t="s">
        <v>18</v>
      </c>
      <c r="D17" s="69" t="s">
        <v>19</v>
      </c>
      <c r="E17" s="70"/>
      <c r="F17" s="70"/>
      <c r="G17" s="70"/>
      <c r="H17" s="71"/>
      <c r="I17" s="37" t="s">
        <v>20</v>
      </c>
      <c r="K17" s="56"/>
      <c r="L17" s="35" t="s">
        <v>21</v>
      </c>
      <c r="M17" s="36" t="s">
        <v>22</v>
      </c>
      <c r="N17" s="35" t="s">
        <v>23</v>
      </c>
    </row>
    <row r="18" spans="1:14" ht="15.75" customHeight="1" thickBot="1">
      <c r="A18" s="96">
        <v>1</v>
      </c>
      <c r="B18" s="99" t="s">
        <v>24</v>
      </c>
      <c r="C18" s="81"/>
      <c r="D18" s="84" t="s">
        <v>25</v>
      </c>
      <c r="E18" s="85"/>
      <c r="F18" s="85"/>
      <c r="G18" s="85"/>
      <c r="H18" s="86"/>
      <c r="I18" s="58"/>
      <c r="K18" s="56"/>
      <c r="L18" s="34">
        <v>5</v>
      </c>
      <c r="M18" s="33" t="s">
        <v>26</v>
      </c>
      <c r="N18" s="30" t="s">
        <v>27</v>
      </c>
    </row>
    <row r="19" spans="1:14" ht="15.75" customHeight="1" thickBot="1">
      <c r="A19" s="97"/>
      <c r="B19" s="100"/>
      <c r="C19" s="82"/>
      <c r="D19" s="87" t="s">
        <v>28</v>
      </c>
      <c r="E19" s="88"/>
      <c r="F19" s="88"/>
      <c r="G19" s="88"/>
      <c r="H19" s="89"/>
      <c r="I19" s="58"/>
      <c r="K19" s="56"/>
      <c r="L19" s="32"/>
      <c r="M19" s="31"/>
      <c r="N19" s="30" t="s">
        <v>29</v>
      </c>
    </row>
    <row r="20" spans="1:14" ht="15.75" customHeight="1" thickBot="1">
      <c r="A20" s="98"/>
      <c r="B20" s="101"/>
      <c r="C20" s="83"/>
      <c r="D20" s="78" t="s">
        <v>30</v>
      </c>
      <c r="E20" s="79"/>
      <c r="F20" s="79"/>
      <c r="G20" s="79"/>
      <c r="H20" s="80"/>
      <c r="I20" s="58"/>
      <c r="K20" s="56"/>
      <c r="L20" s="34">
        <v>4</v>
      </c>
      <c r="M20" s="33" t="s">
        <v>31</v>
      </c>
      <c r="N20" s="30" t="s">
        <v>32</v>
      </c>
    </row>
    <row r="21" spans="1:14" ht="15.75" customHeight="1" thickBot="1">
      <c r="A21" s="96">
        <v>2</v>
      </c>
      <c r="B21" s="99" t="s">
        <v>33</v>
      </c>
      <c r="C21" s="81"/>
      <c r="D21" s="84" t="s">
        <v>34</v>
      </c>
      <c r="E21" s="85"/>
      <c r="F21" s="85"/>
      <c r="G21" s="85"/>
      <c r="H21" s="86"/>
      <c r="I21" s="58"/>
      <c r="K21" s="56"/>
      <c r="L21" s="32"/>
      <c r="M21" s="31"/>
      <c r="N21" s="30" t="s">
        <v>35</v>
      </c>
    </row>
    <row r="22" spans="1:14" ht="33" customHeight="1" thickBot="1">
      <c r="A22" s="97"/>
      <c r="B22" s="100"/>
      <c r="C22" s="82"/>
      <c r="D22" s="87" t="s">
        <v>36</v>
      </c>
      <c r="E22" s="88"/>
      <c r="F22" s="88"/>
      <c r="G22" s="88"/>
      <c r="H22" s="89"/>
      <c r="I22" s="58"/>
      <c r="K22" s="56"/>
      <c r="L22" s="34">
        <v>3</v>
      </c>
      <c r="M22" s="33" t="s">
        <v>37</v>
      </c>
      <c r="N22" s="30" t="s">
        <v>38</v>
      </c>
    </row>
    <row r="23" spans="1:14" ht="15.75" customHeight="1" thickBot="1">
      <c r="A23" s="98"/>
      <c r="B23" s="101"/>
      <c r="C23" s="83"/>
      <c r="D23" s="78" t="s">
        <v>39</v>
      </c>
      <c r="E23" s="79"/>
      <c r="F23" s="79"/>
      <c r="G23" s="79"/>
      <c r="H23" s="80"/>
      <c r="I23" s="58"/>
      <c r="K23" s="56"/>
      <c r="L23" s="32"/>
      <c r="M23" s="31"/>
      <c r="N23" s="30" t="s">
        <v>40</v>
      </c>
    </row>
    <row r="24" spans="1:14" ht="15.75" customHeight="1" thickBot="1">
      <c r="A24" s="104">
        <v>3</v>
      </c>
      <c r="B24" s="99" t="s">
        <v>41</v>
      </c>
      <c r="C24" s="81"/>
      <c r="D24" s="84" t="s">
        <v>42</v>
      </c>
      <c r="E24" s="85"/>
      <c r="F24" s="85"/>
      <c r="G24" s="85"/>
      <c r="H24" s="86"/>
      <c r="I24" s="58"/>
      <c r="K24" s="56"/>
      <c r="L24" s="34">
        <v>2</v>
      </c>
      <c r="M24" s="33" t="s">
        <v>43</v>
      </c>
      <c r="N24" s="30" t="s">
        <v>44</v>
      </c>
    </row>
    <row r="25" spans="1:14" ht="15.75" customHeight="1" thickBot="1">
      <c r="A25" s="104"/>
      <c r="B25" s="100"/>
      <c r="C25" s="82"/>
      <c r="D25" s="87" t="s">
        <v>45</v>
      </c>
      <c r="E25" s="88"/>
      <c r="F25" s="88"/>
      <c r="G25" s="88"/>
      <c r="H25" s="89"/>
      <c r="I25" s="58"/>
      <c r="K25" s="56"/>
      <c r="L25" s="32"/>
      <c r="M25" s="31"/>
      <c r="N25" s="30" t="s">
        <v>46</v>
      </c>
    </row>
    <row r="26" spans="1:14" ht="15.75" customHeight="1" thickBot="1">
      <c r="A26" s="104"/>
      <c r="B26" s="101"/>
      <c r="C26" s="83"/>
      <c r="D26" s="78" t="s">
        <v>47</v>
      </c>
      <c r="E26" s="79"/>
      <c r="F26" s="79"/>
      <c r="G26" s="79"/>
      <c r="H26" s="80"/>
      <c r="I26" s="58"/>
      <c r="K26" s="56"/>
      <c r="L26" s="34">
        <v>1</v>
      </c>
      <c r="M26" s="33" t="s">
        <v>48</v>
      </c>
      <c r="N26" s="30" t="s">
        <v>49</v>
      </c>
    </row>
    <row r="27" spans="1:14" ht="15.75" customHeight="1" thickBot="1">
      <c r="A27" s="96">
        <v>4</v>
      </c>
      <c r="B27" s="99" t="s">
        <v>50</v>
      </c>
      <c r="C27" s="81"/>
      <c r="D27" s="84" t="s">
        <v>51</v>
      </c>
      <c r="E27" s="85"/>
      <c r="F27" s="85"/>
      <c r="G27" s="85"/>
      <c r="H27" s="86"/>
      <c r="I27" s="58"/>
      <c r="K27" s="56"/>
      <c r="L27" s="32"/>
      <c r="M27" s="31"/>
      <c r="N27" s="30" t="s">
        <v>52</v>
      </c>
    </row>
    <row r="28" spans="1:14" ht="15.75" customHeight="1" thickBot="1">
      <c r="A28" s="97"/>
      <c r="B28" s="100"/>
      <c r="C28" s="82"/>
      <c r="D28" s="87" t="s">
        <v>53</v>
      </c>
      <c r="E28" s="88"/>
      <c r="F28" s="88"/>
      <c r="G28" s="88"/>
      <c r="H28" s="89"/>
      <c r="I28" s="58"/>
      <c r="K28" s="56"/>
    </row>
    <row r="29" spans="1:14" ht="15.75" customHeight="1" thickBot="1">
      <c r="A29" s="98"/>
      <c r="B29" s="101"/>
      <c r="C29" s="83"/>
      <c r="D29" s="78" t="s">
        <v>54</v>
      </c>
      <c r="E29" s="79"/>
      <c r="F29" s="79"/>
      <c r="G29" s="79"/>
      <c r="H29" s="80"/>
      <c r="I29" s="58"/>
      <c r="K29" s="56"/>
    </row>
    <row r="30" spans="1:14" ht="15.75" customHeight="1" thickBot="1">
      <c r="A30" s="96">
        <v>5</v>
      </c>
      <c r="B30" s="99" t="s">
        <v>55</v>
      </c>
      <c r="C30" s="81"/>
      <c r="D30" s="84" t="s">
        <v>56</v>
      </c>
      <c r="E30" s="85"/>
      <c r="F30" s="85"/>
      <c r="G30" s="85"/>
      <c r="H30" s="86"/>
      <c r="I30" s="58"/>
      <c r="K30" s="56"/>
    </row>
    <row r="31" spans="1:14" ht="15.75" customHeight="1" thickBot="1">
      <c r="A31" s="98"/>
      <c r="B31" s="101"/>
      <c r="C31" s="83"/>
      <c r="D31" s="78" t="s">
        <v>57</v>
      </c>
      <c r="E31" s="79"/>
      <c r="F31" s="79"/>
      <c r="G31" s="79"/>
      <c r="H31" s="80"/>
      <c r="I31" s="58"/>
      <c r="K31" s="56"/>
    </row>
    <row r="32" spans="1:14" ht="15.75" customHeight="1" thickBot="1">
      <c r="A32" s="96">
        <v>6</v>
      </c>
      <c r="B32" s="99" t="s">
        <v>58</v>
      </c>
      <c r="C32" s="81"/>
      <c r="D32" s="84" t="s">
        <v>59</v>
      </c>
      <c r="E32" s="85"/>
      <c r="F32" s="85"/>
      <c r="G32" s="85"/>
      <c r="H32" s="86"/>
      <c r="I32" s="58"/>
      <c r="K32" s="56"/>
    </row>
    <row r="33" spans="1:11" ht="15.75" customHeight="1" thickBot="1">
      <c r="A33" s="97"/>
      <c r="B33" s="100"/>
      <c r="C33" s="82"/>
      <c r="D33" s="87" t="s">
        <v>60</v>
      </c>
      <c r="E33" s="88"/>
      <c r="F33" s="88"/>
      <c r="G33" s="88"/>
      <c r="H33" s="89"/>
      <c r="I33" s="58"/>
      <c r="K33" s="56"/>
    </row>
    <row r="34" spans="1:11" ht="15.75" customHeight="1" thickBot="1">
      <c r="A34" s="97"/>
      <c r="B34" s="100"/>
      <c r="C34" s="82"/>
      <c r="D34" s="87" t="s">
        <v>61</v>
      </c>
      <c r="E34" s="88"/>
      <c r="F34" s="88"/>
      <c r="G34" s="88"/>
      <c r="H34" s="89"/>
      <c r="I34" s="58"/>
      <c r="K34" s="56"/>
    </row>
    <row r="35" spans="1:11" ht="15.75" customHeight="1" thickBot="1">
      <c r="A35" s="98"/>
      <c r="B35" s="101"/>
      <c r="C35" s="83"/>
      <c r="D35" s="133" t="s">
        <v>62</v>
      </c>
      <c r="E35" s="134"/>
      <c r="F35" s="134"/>
      <c r="G35" s="134"/>
      <c r="H35" s="135"/>
      <c r="I35" s="58"/>
      <c r="K35" s="56"/>
    </row>
    <row r="36" spans="1:11" ht="15.75" customHeight="1" thickBot="1">
      <c r="A36" s="123" t="s">
        <v>14</v>
      </c>
      <c r="B36" s="124"/>
      <c r="C36" s="59">
        <f>SUM(C18:C35)</f>
        <v>0</v>
      </c>
      <c r="D36" s="125"/>
      <c r="E36" s="126"/>
      <c r="F36" s="126"/>
      <c r="G36" s="126"/>
      <c r="H36" s="126"/>
      <c r="I36" s="127"/>
      <c r="K36" s="56"/>
    </row>
    <row r="37" spans="1:11" ht="17.25" customHeight="1" thickBot="1">
      <c r="A37" s="72" t="s">
        <v>63</v>
      </c>
      <c r="B37" s="73"/>
      <c r="C37" s="73"/>
      <c r="D37" s="74"/>
      <c r="E37" s="75" t="s">
        <v>64</v>
      </c>
      <c r="F37" s="76"/>
      <c r="G37" s="76"/>
      <c r="H37" s="76"/>
      <c r="I37" s="77"/>
      <c r="K37" s="56"/>
    </row>
    <row r="38" spans="1:11" ht="17.25" customHeight="1" thickBot="1">
      <c r="A38" s="130" t="s">
        <v>65</v>
      </c>
      <c r="B38" s="131"/>
      <c r="C38" s="131" t="s">
        <v>66</v>
      </c>
      <c r="D38" s="132"/>
      <c r="E38" s="75" t="s">
        <v>67</v>
      </c>
      <c r="F38" s="76"/>
      <c r="G38" s="76"/>
      <c r="H38" s="76"/>
      <c r="I38" s="77"/>
      <c r="K38" s="56"/>
    </row>
    <row r="39" spans="1:11" ht="18" customHeight="1">
      <c r="A39" s="136" t="s">
        <v>68</v>
      </c>
      <c r="B39" s="136"/>
      <c r="C39" s="4"/>
      <c r="D39" s="4"/>
      <c r="K39" s="56"/>
    </row>
    <row r="40" spans="1:11" ht="12.75" customHeight="1">
      <c r="A40" s="29"/>
      <c r="B40" s="29"/>
      <c r="K40" s="56"/>
    </row>
    <row r="41" spans="1:11" ht="12.75" customHeight="1">
      <c r="A41" s="29"/>
      <c r="B41" s="29"/>
      <c r="K41" s="56"/>
    </row>
    <row r="42" spans="1:11" ht="12.75" customHeight="1">
      <c r="A42" s="29"/>
      <c r="B42" s="29"/>
      <c r="K42" s="56"/>
    </row>
    <row r="43" spans="1:11" ht="12.75" customHeight="1">
      <c r="A43" s="29"/>
      <c r="B43" s="29"/>
      <c r="K43" s="56"/>
    </row>
    <row r="44" spans="1:11" ht="75.75" customHeight="1" thickBot="1">
      <c r="A44" s="122" t="s">
        <v>69</v>
      </c>
      <c r="B44" s="122"/>
      <c r="C44" s="122"/>
      <c r="D44" s="122"/>
      <c r="E44" s="122"/>
      <c r="F44" s="122"/>
      <c r="G44" s="122"/>
      <c r="H44" s="122"/>
      <c r="I44" s="122"/>
      <c r="K44" s="56"/>
    </row>
    <row r="45" spans="1:11" ht="23.25" customHeight="1" thickBot="1">
      <c r="A45" s="90" t="str">
        <f>A2</f>
        <v>اسم الموظف:</v>
      </c>
      <c r="B45" s="91"/>
      <c r="C45" s="91"/>
      <c r="D45" s="90" t="str">
        <f>D2</f>
        <v>الوكالة / الادارة العامة:</v>
      </c>
      <c r="E45" s="91"/>
      <c r="F45" s="91"/>
      <c r="G45" s="91"/>
      <c r="H45" s="91"/>
      <c r="I45" s="92"/>
      <c r="K45" s="56"/>
    </row>
    <row r="46" spans="1:11" ht="23.25" customHeight="1" thickBot="1">
      <c r="A46" s="90" t="str">
        <f>A3</f>
        <v>المسمى الوظيفي:</v>
      </c>
      <c r="B46" s="91"/>
      <c r="C46" s="91"/>
      <c r="D46" s="93" t="str">
        <f>D3</f>
        <v>الإدارة /القسم:</v>
      </c>
      <c r="E46" s="94"/>
      <c r="F46" s="94"/>
      <c r="G46" s="94"/>
      <c r="H46" s="94"/>
      <c r="I46" s="95"/>
      <c r="K46" s="56"/>
    </row>
    <row r="47" spans="1:11" ht="23.25" customHeight="1" thickBot="1">
      <c r="A47" s="90" t="str">
        <f>A4</f>
        <v>الرقم الوظيفي:</v>
      </c>
      <c r="B47" s="91"/>
      <c r="C47" s="91"/>
      <c r="D47" s="90" t="str">
        <f>D4</f>
        <v xml:space="preserve">المدير (المقيم): </v>
      </c>
      <c r="E47" s="91"/>
      <c r="F47" s="91"/>
      <c r="G47" s="91"/>
      <c r="H47" s="91"/>
      <c r="I47" s="92"/>
      <c r="K47" s="56"/>
    </row>
    <row r="48" spans="1:11" ht="26.25" customHeight="1" thickBot="1">
      <c r="A48" s="6"/>
      <c r="B48" s="128" t="s">
        <v>7</v>
      </c>
      <c r="C48" s="128"/>
      <c r="D48" s="128"/>
      <c r="E48" s="128"/>
      <c r="F48" s="128"/>
      <c r="G48" s="128"/>
      <c r="H48" s="128"/>
      <c r="I48" s="129"/>
      <c r="K48" s="56"/>
    </row>
    <row r="49" spans="1:11" ht="39" customHeight="1" thickBot="1">
      <c r="A49" s="17" t="s">
        <v>8</v>
      </c>
      <c r="B49" s="28" t="s">
        <v>70</v>
      </c>
      <c r="C49" s="27" t="s">
        <v>10</v>
      </c>
      <c r="D49" s="26" t="s">
        <v>11</v>
      </c>
      <c r="E49" s="25" t="s">
        <v>12</v>
      </c>
      <c r="F49" s="25" t="s">
        <v>71</v>
      </c>
      <c r="G49" s="25" t="s">
        <v>72</v>
      </c>
      <c r="H49" s="25" t="s">
        <v>73</v>
      </c>
      <c r="I49" s="53" t="s">
        <v>74</v>
      </c>
      <c r="K49" s="56"/>
    </row>
    <row r="50" spans="1:11" ht="24.95" customHeight="1" thickBot="1">
      <c r="A50" s="17">
        <v>1</v>
      </c>
      <c r="B50" s="22">
        <f>B7</f>
        <v>0</v>
      </c>
      <c r="C50" s="18">
        <f t="shared" ref="C50:E57" si="0">G7</f>
        <v>0</v>
      </c>
      <c r="D50" s="21">
        <f t="shared" si="0"/>
        <v>0</v>
      </c>
      <c r="E50" s="18">
        <f t="shared" si="0"/>
        <v>0</v>
      </c>
      <c r="F50" s="20"/>
      <c r="G50" s="18">
        <f t="shared" ref="G50:G53" si="1">F50-E50</f>
        <v>0</v>
      </c>
      <c r="H50" s="19" t="e">
        <f>IF(NOT(ISBLANK(E50)),IF(F50/E50&gt;1,5,IF(F50/E50&gt;=0.9,4,IF(F50/E50&gt;=0.8,3,IF(F50/E50&gt;=0.6,2,1)))),"")</f>
        <v>#DIV/0!</v>
      </c>
      <c r="I50" s="55" t="e">
        <f t="shared" ref="I50:I57" si="2">IF(NOT(ISBLANK(D50)), H50*D50,"")</f>
        <v>#DIV/0!</v>
      </c>
      <c r="J50" s="23"/>
      <c r="K50" s="56"/>
    </row>
    <row r="51" spans="1:11" ht="24.95" customHeight="1" thickBot="1">
      <c r="A51" s="17">
        <v>2</v>
      </c>
      <c r="B51" s="24">
        <f>B8</f>
        <v>0</v>
      </c>
      <c r="C51" s="18">
        <f t="shared" si="0"/>
        <v>0</v>
      </c>
      <c r="D51" s="21">
        <f t="shared" si="0"/>
        <v>0</v>
      </c>
      <c r="E51" s="18">
        <f t="shared" si="0"/>
        <v>0</v>
      </c>
      <c r="F51" s="20"/>
      <c r="G51" s="18">
        <f t="shared" si="1"/>
        <v>0</v>
      </c>
      <c r="H51" s="19" t="e">
        <f>IF(NOT(ISBLANK(E51)),IF(F51/E51&gt;1,5,IF(F51/E51&gt;=0.9,4,IF(F51/E51&gt;=0.8,3,IF(F51/E51&gt;=0.6,2,1)))),"")</f>
        <v>#DIV/0!</v>
      </c>
      <c r="I51" s="55" t="e">
        <f t="shared" si="2"/>
        <v>#DIV/0!</v>
      </c>
      <c r="J51" s="23">
        <v>1</v>
      </c>
      <c r="K51" s="56"/>
    </row>
    <row r="52" spans="1:11" ht="24.95" customHeight="1" thickBot="1">
      <c r="A52" s="17">
        <v>3</v>
      </c>
      <c r="B52" s="22">
        <f>B9</f>
        <v>0</v>
      </c>
      <c r="C52" s="18">
        <f t="shared" si="0"/>
        <v>0</v>
      </c>
      <c r="D52" s="21">
        <f t="shared" si="0"/>
        <v>0</v>
      </c>
      <c r="E52" s="18">
        <f t="shared" si="0"/>
        <v>0</v>
      </c>
      <c r="F52" s="20"/>
      <c r="G52" s="18">
        <f t="shared" si="1"/>
        <v>0</v>
      </c>
      <c r="H52" s="19" t="e">
        <f>IF(NOT(ISBLANK(E52)),IF(F52/E52&gt;1,5,IF(F52/E52&gt;=0.9,4,IF(F52/E52&gt;=0.8,3,IF(F52/E52&gt;=0.6,2,1)))),"")</f>
        <v>#DIV/0!</v>
      </c>
      <c r="I52" s="55" t="e">
        <f t="shared" si="2"/>
        <v>#DIV/0!</v>
      </c>
      <c r="J52" s="23">
        <v>2</v>
      </c>
      <c r="K52" s="56"/>
    </row>
    <row r="53" spans="1:11" ht="24.95" customHeight="1" thickBot="1">
      <c r="A53" s="17">
        <v>4</v>
      </c>
      <c r="B53" s="24">
        <f>B10</f>
        <v>0</v>
      </c>
      <c r="C53" s="18">
        <f t="shared" si="0"/>
        <v>0</v>
      </c>
      <c r="D53" s="21">
        <f t="shared" si="0"/>
        <v>0</v>
      </c>
      <c r="E53" s="18">
        <f t="shared" si="0"/>
        <v>0</v>
      </c>
      <c r="F53" s="20"/>
      <c r="G53" s="18">
        <f t="shared" si="1"/>
        <v>0</v>
      </c>
      <c r="H53" s="19" t="e">
        <f>IF(NOT(ISBLANK(E53)),IF(F53/E53&gt;1,5,IF(F53/E53&gt;=0.9,4,IF(F53/E53&gt;=0.8,3,IF(F53/E53&gt;=0.6,2,1)))),"")</f>
        <v>#DIV/0!</v>
      </c>
      <c r="I53" s="55" t="e">
        <f t="shared" si="2"/>
        <v>#DIV/0!</v>
      </c>
      <c r="J53" s="23">
        <v>3</v>
      </c>
      <c r="K53" s="56"/>
    </row>
    <row r="54" spans="1:11" ht="24.95" customHeight="1" thickBot="1">
      <c r="A54" s="17">
        <v>5</v>
      </c>
      <c r="B54" s="24">
        <f t="shared" ref="B54:B56" si="3">B11</f>
        <v>0</v>
      </c>
      <c r="C54" s="18">
        <f t="shared" si="0"/>
        <v>0</v>
      </c>
      <c r="D54" s="21">
        <f t="shared" si="0"/>
        <v>0</v>
      </c>
      <c r="E54" s="18">
        <f t="shared" si="0"/>
        <v>0</v>
      </c>
      <c r="F54" s="20"/>
      <c r="G54" s="18">
        <f t="shared" ref="G54:G55" si="4">F54-E54</f>
        <v>0</v>
      </c>
      <c r="H54" s="19" t="e">
        <f t="shared" ref="H54:H57" si="5">IF(NOT(ISBLANK(E54)),IF(F54/E54&gt;1,5,IF(F54/E54&gt;=0.9,4,IF(F54/E54&gt;=0.8,3,IF(F54/E54&gt;=0.6,2,1)))),"")</f>
        <v>#DIV/0!</v>
      </c>
      <c r="I54" s="55" t="e">
        <f t="shared" si="2"/>
        <v>#DIV/0!</v>
      </c>
      <c r="J54" s="23">
        <v>4</v>
      </c>
      <c r="K54" s="56"/>
    </row>
    <row r="55" spans="1:11" ht="24.95" customHeight="1" thickBot="1">
      <c r="A55" s="17">
        <v>6</v>
      </c>
      <c r="B55" s="24">
        <f t="shared" si="3"/>
        <v>0</v>
      </c>
      <c r="C55" s="18">
        <f t="shared" si="0"/>
        <v>0</v>
      </c>
      <c r="D55" s="21">
        <f t="shared" si="0"/>
        <v>0</v>
      </c>
      <c r="E55" s="18">
        <f t="shared" si="0"/>
        <v>0</v>
      </c>
      <c r="F55" s="20"/>
      <c r="G55" s="18">
        <f t="shared" si="4"/>
        <v>0</v>
      </c>
      <c r="H55" s="19" t="e">
        <f t="shared" si="5"/>
        <v>#DIV/0!</v>
      </c>
      <c r="I55" s="55" t="e">
        <f t="shared" si="2"/>
        <v>#DIV/0!</v>
      </c>
      <c r="J55" s="23">
        <v>5</v>
      </c>
      <c r="K55" s="56"/>
    </row>
    <row r="56" spans="1:11" ht="24.95" customHeight="1" thickBot="1">
      <c r="A56" s="17">
        <v>7</v>
      </c>
      <c r="B56" s="24">
        <f t="shared" si="3"/>
        <v>0</v>
      </c>
      <c r="C56" s="18">
        <f t="shared" si="0"/>
        <v>0</v>
      </c>
      <c r="D56" s="21">
        <f t="shared" si="0"/>
        <v>0</v>
      </c>
      <c r="E56" s="18">
        <f t="shared" si="0"/>
        <v>0</v>
      </c>
      <c r="F56" s="20"/>
      <c r="G56" s="18">
        <f t="shared" ref="G56" si="6">F56-E56</f>
        <v>0</v>
      </c>
      <c r="H56" s="19" t="e">
        <f t="shared" ref="H56" si="7">IF(NOT(ISBLANK(E56)),IF(F56/E56&gt;1,5,IF(F56/E56&gt;=0.9,4,IF(F56/E56&gt;=0.8,3,IF(F56/E56&gt;=0.6,2,1)))),"")</f>
        <v>#DIV/0!</v>
      </c>
      <c r="I56" s="55" t="e">
        <f t="shared" si="2"/>
        <v>#DIV/0!</v>
      </c>
      <c r="J56" s="23"/>
      <c r="K56" s="56"/>
    </row>
    <row r="57" spans="1:11" ht="24.95" customHeight="1" thickBot="1">
      <c r="A57" s="17">
        <v>8</v>
      </c>
      <c r="B57" s="22">
        <f t="shared" ref="B57" si="8">B14</f>
        <v>0</v>
      </c>
      <c r="C57" s="18">
        <f t="shared" si="0"/>
        <v>0</v>
      </c>
      <c r="D57" s="21">
        <f t="shared" si="0"/>
        <v>0</v>
      </c>
      <c r="E57" s="18">
        <f t="shared" si="0"/>
        <v>0</v>
      </c>
      <c r="F57" s="20"/>
      <c r="G57" s="18">
        <f t="shared" ref="G57" si="9">F57-E57</f>
        <v>0</v>
      </c>
      <c r="H57" s="19" t="e">
        <f t="shared" si="5"/>
        <v>#DIV/0!</v>
      </c>
      <c r="I57" s="55" t="e">
        <f t="shared" si="2"/>
        <v>#DIV/0!</v>
      </c>
      <c r="K57" s="56"/>
    </row>
    <row r="58" spans="1:11" ht="28.5" customHeight="1" thickBot="1">
      <c r="A58" s="17"/>
      <c r="B58" s="115" t="s">
        <v>75</v>
      </c>
      <c r="C58" s="116"/>
      <c r="D58" s="16">
        <f>SUM(D50:D57)</f>
        <v>0</v>
      </c>
      <c r="E58" s="119" t="s">
        <v>76</v>
      </c>
      <c r="F58" s="120"/>
      <c r="G58" s="120"/>
      <c r="H58" s="15" t="str">
        <f>IF(D58=100%,SUM(I50:I57),"")</f>
        <v/>
      </c>
      <c r="I58" s="54"/>
      <c r="K58" s="56"/>
    </row>
    <row r="59" spans="1:11" ht="28.5" customHeight="1" thickBot="1">
      <c r="A59" s="14"/>
      <c r="B59" s="117" t="s">
        <v>15</v>
      </c>
      <c r="C59" s="117"/>
      <c r="D59" s="117"/>
      <c r="E59" s="117"/>
      <c r="F59" s="117"/>
      <c r="G59" s="117"/>
      <c r="H59" s="117"/>
      <c r="I59" s="118"/>
      <c r="K59" s="56"/>
    </row>
    <row r="60" spans="1:11" ht="37.5" customHeight="1" thickBot="1">
      <c r="A60" s="12" t="s">
        <v>8</v>
      </c>
      <c r="B60" s="13" t="s">
        <v>77</v>
      </c>
      <c r="C60" s="12" t="s">
        <v>18</v>
      </c>
      <c r="D60" s="119" t="s">
        <v>78</v>
      </c>
      <c r="E60" s="120"/>
      <c r="F60" s="120"/>
      <c r="G60" s="121"/>
      <c r="H60" s="11" t="s">
        <v>79</v>
      </c>
      <c r="I60" s="11" t="s">
        <v>80</v>
      </c>
      <c r="K60" s="56"/>
    </row>
    <row r="61" spans="1:11" ht="21.75" customHeight="1" thickBot="1">
      <c r="A61" s="162">
        <v>1</v>
      </c>
      <c r="B61" s="146" t="s">
        <v>24</v>
      </c>
      <c r="C61" s="149">
        <f>C18</f>
        <v>0</v>
      </c>
      <c r="D61" s="152" t="s">
        <v>81</v>
      </c>
      <c r="E61" s="153"/>
      <c r="F61" s="153"/>
      <c r="G61" s="154"/>
      <c r="H61" s="10"/>
      <c r="I61" s="60" t="str">
        <f t="shared" ref="I61:I78" si="10">IF(NOT(ISBLANK(I18)),IF(H61/I18&gt;1,5,IF(H61/I18&gt;=0.9,4,IF(H61/I18&gt;=0.8,3,IF(H61/I18&gt;=0.6,2,1)))),"")</f>
        <v/>
      </c>
      <c r="J61" s="66" t="e">
        <f>C61*(I61+I62+I63)/3</f>
        <v>#VALUE!</v>
      </c>
      <c r="K61" s="56"/>
    </row>
    <row r="62" spans="1:11" ht="21.75" customHeight="1" thickBot="1">
      <c r="A62" s="163"/>
      <c r="B62" s="147"/>
      <c r="C62" s="150"/>
      <c r="D62" s="140" t="s">
        <v>82</v>
      </c>
      <c r="E62" s="141"/>
      <c r="F62" s="141"/>
      <c r="G62" s="142"/>
      <c r="H62" s="10"/>
      <c r="I62" s="61" t="str">
        <f t="shared" si="10"/>
        <v/>
      </c>
      <c r="J62" s="66"/>
      <c r="K62" s="56"/>
    </row>
    <row r="63" spans="1:11" ht="21.75" customHeight="1" thickBot="1">
      <c r="A63" s="164"/>
      <c r="B63" s="148"/>
      <c r="C63" s="151"/>
      <c r="D63" s="155" t="s">
        <v>83</v>
      </c>
      <c r="E63" s="156"/>
      <c r="F63" s="156"/>
      <c r="G63" s="157"/>
      <c r="H63" s="10"/>
      <c r="I63" s="62" t="str">
        <f t="shared" si="10"/>
        <v/>
      </c>
      <c r="J63" s="66"/>
      <c r="K63" s="56"/>
    </row>
    <row r="64" spans="1:11" ht="21.75" customHeight="1" thickBot="1">
      <c r="A64" s="163">
        <v>2</v>
      </c>
      <c r="B64" s="147" t="s">
        <v>33</v>
      </c>
      <c r="C64" s="150">
        <f>C21</f>
        <v>0</v>
      </c>
      <c r="D64" s="137" t="s">
        <v>84</v>
      </c>
      <c r="E64" s="138"/>
      <c r="F64" s="138"/>
      <c r="G64" s="139"/>
      <c r="H64" s="10"/>
      <c r="I64" s="60" t="str">
        <f t="shared" si="10"/>
        <v/>
      </c>
      <c r="J64" s="66" t="e">
        <f>C64*(I64+I65+I66)/3</f>
        <v>#VALUE!</v>
      </c>
      <c r="K64" s="56"/>
    </row>
    <row r="65" spans="1:11" ht="26.25" customHeight="1" thickBot="1">
      <c r="A65" s="163"/>
      <c r="B65" s="147"/>
      <c r="C65" s="150"/>
      <c r="D65" s="140" t="s">
        <v>85</v>
      </c>
      <c r="E65" s="141"/>
      <c r="F65" s="141"/>
      <c r="G65" s="142"/>
      <c r="H65" s="10"/>
      <c r="I65" s="61" t="str">
        <f t="shared" si="10"/>
        <v/>
      </c>
      <c r="J65" s="66"/>
      <c r="K65" s="56"/>
    </row>
    <row r="66" spans="1:11" ht="21.75" customHeight="1" thickBot="1">
      <c r="A66" s="163"/>
      <c r="B66" s="147"/>
      <c r="C66" s="150"/>
      <c r="D66" s="143" t="s">
        <v>86</v>
      </c>
      <c r="E66" s="144"/>
      <c r="F66" s="144"/>
      <c r="G66" s="145"/>
      <c r="H66" s="10"/>
      <c r="I66" s="62" t="str">
        <f t="shared" si="10"/>
        <v/>
      </c>
      <c r="J66" s="66"/>
      <c r="K66" s="56"/>
    </row>
    <row r="67" spans="1:11" ht="21.75" customHeight="1" thickBot="1">
      <c r="A67" s="162">
        <v>3</v>
      </c>
      <c r="B67" s="146" t="s">
        <v>41</v>
      </c>
      <c r="C67" s="149">
        <f>C24</f>
        <v>0</v>
      </c>
      <c r="D67" s="152" t="s">
        <v>87</v>
      </c>
      <c r="E67" s="153"/>
      <c r="F67" s="153"/>
      <c r="G67" s="154"/>
      <c r="H67" s="10"/>
      <c r="I67" s="60" t="str">
        <f t="shared" si="10"/>
        <v/>
      </c>
      <c r="J67" s="66" t="e">
        <f>C67*(I67+I68+I69)/3</f>
        <v>#VALUE!</v>
      </c>
      <c r="K67" s="56"/>
    </row>
    <row r="68" spans="1:11" ht="21.75" customHeight="1" thickBot="1">
      <c r="A68" s="163"/>
      <c r="B68" s="147"/>
      <c r="C68" s="150"/>
      <c r="D68" s="140" t="s">
        <v>88</v>
      </c>
      <c r="E68" s="141"/>
      <c r="F68" s="141"/>
      <c r="G68" s="142"/>
      <c r="H68" s="10"/>
      <c r="I68" s="61" t="str">
        <f t="shared" si="10"/>
        <v/>
      </c>
      <c r="J68" s="66"/>
      <c r="K68" s="57"/>
    </row>
    <row r="69" spans="1:11" ht="21.75" customHeight="1" thickBot="1">
      <c r="A69" s="164"/>
      <c r="B69" s="148"/>
      <c r="C69" s="151"/>
      <c r="D69" s="155" t="s">
        <v>89</v>
      </c>
      <c r="E69" s="156"/>
      <c r="F69" s="156"/>
      <c r="G69" s="157"/>
      <c r="H69" s="10"/>
      <c r="I69" s="62" t="str">
        <f t="shared" si="10"/>
        <v/>
      </c>
      <c r="J69" s="66"/>
      <c r="K69" s="56"/>
    </row>
    <row r="70" spans="1:11" ht="21.75" customHeight="1" thickBot="1">
      <c r="A70" s="163">
        <v>4</v>
      </c>
      <c r="B70" s="147" t="s">
        <v>50</v>
      </c>
      <c r="C70" s="150">
        <f>C27</f>
        <v>0</v>
      </c>
      <c r="D70" s="137" t="s">
        <v>90</v>
      </c>
      <c r="E70" s="138"/>
      <c r="F70" s="138"/>
      <c r="G70" s="139"/>
      <c r="H70" s="10"/>
      <c r="I70" s="60" t="str">
        <f t="shared" si="10"/>
        <v/>
      </c>
      <c r="J70" s="66" t="e">
        <f>C70*(I70+I71+I72)/3</f>
        <v>#VALUE!</v>
      </c>
      <c r="K70" s="56"/>
    </row>
    <row r="71" spans="1:11" ht="21.75" customHeight="1" thickBot="1">
      <c r="A71" s="163"/>
      <c r="B71" s="147"/>
      <c r="C71" s="150"/>
      <c r="D71" s="140" t="s">
        <v>91</v>
      </c>
      <c r="E71" s="141"/>
      <c r="F71" s="141"/>
      <c r="G71" s="142"/>
      <c r="H71" s="10"/>
      <c r="I71" s="61" t="str">
        <f t="shared" si="10"/>
        <v/>
      </c>
      <c r="J71" s="66"/>
      <c r="K71" s="56"/>
    </row>
    <row r="72" spans="1:11" ht="21.75" customHeight="1" thickBot="1">
      <c r="A72" s="163"/>
      <c r="B72" s="147"/>
      <c r="C72" s="150"/>
      <c r="D72" s="143" t="s">
        <v>92</v>
      </c>
      <c r="E72" s="144"/>
      <c r="F72" s="144"/>
      <c r="G72" s="145"/>
      <c r="H72" s="10"/>
      <c r="I72" s="62" t="str">
        <f t="shared" si="10"/>
        <v/>
      </c>
      <c r="J72" s="66"/>
      <c r="K72" s="56"/>
    </row>
    <row r="73" spans="1:11" ht="21.75" customHeight="1" thickBot="1">
      <c r="A73" s="162">
        <v>5</v>
      </c>
      <c r="B73" s="146" t="s">
        <v>55</v>
      </c>
      <c r="C73" s="149">
        <f>C30</f>
        <v>0</v>
      </c>
      <c r="D73" s="152" t="s">
        <v>93</v>
      </c>
      <c r="E73" s="153"/>
      <c r="F73" s="153"/>
      <c r="G73" s="154"/>
      <c r="H73" s="10"/>
      <c r="I73" s="60" t="str">
        <f t="shared" si="10"/>
        <v/>
      </c>
      <c r="J73" s="66" t="e">
        <f>C73*(I73+I74)/2</f>
        <v>#VALUE!</v>
      </c>
      <c r="K73" s="56"/>
    </row>
    <row r="74" spans="1:11" ht="21.75" customHeight="1" thickBot="1">
      <c r="A74" s="164"/>
      <c r="B74" s="147"/>
      <c r="C74" s="151"/>
      <c r="D74" s="155" t="s">
        <v>94</v>
      </c>
      <c r="E74" s="156"/>
      <c r="F74" s="156"/>
      <c r="G74" s="157"/>
      <c r="H74" s="10"/>
      <c r="I74" s="62" t="str">
        <f t="shared" si="10"/>
        <v/>
      </c>
      <c r="J74" s="66"/>
      <c r="K74" s="56"/>
    </row>
    <row r="75" spans="1:11" ht="21.75" customHeight="1" thickBot="1">
      <c r="A75" s="163">
        <v>6</v>
      </c>
      <c r="B75" s="146" t="s">
        <v>95</v>
      </c>
      <c r="C75" s="149">
        <f>C32</f>
        <v>0</v>
      </c>
      <c r="D75" s="152" t="s">
        <v>96</v>
      </c>
      <c r="E75" s="153"/>
      <c r="F75" s="153"/>
      <c r="G75" s="154"/>
      <c r="H75" s="10"/>
      <c r="I75" s="60" t="str">
        <f t="shared" si="10"/>
        <v/>
      </c>
      <c r="J75" s="66" t="e">
        <f>C75*(I76+I77+I75+I78)/4</f>
        <v>#VALUE!</v>
      </c>
      <c r="K75" s="56"/>
    </row>
    <row r="76" spans="1:11" ht="21.75" customHeight="1" thickBot="1">
      <c r="A76" s="163"/>
      <c r="B76" s="147"/>
      <c r="C76" s="150"/>
      <c r="D76" s="140" t="s">
        <v>97</v>
      </c>
      <c r="E76" s="141"/>
      <c r="F76" s="141"/>
      <c r="G76" s="142"/>
      <c r="H76" s="10"/>
      <c r="I76" s="61" t="str">
        <f t="shared" si="10"/>
        <v/>
      </c>
      <c r="J76" s="66"/>
      <c r="K76" s="56"/>
    </row>
    <row r="77" spans="1:11" ht="21.75" customHeight="1" thickBot="1">
      <c r="A77" s="163"/>
      <c r="B77" s="147"/>
      <c r="C77" s="150"/>
      <c r="D77" s="140" t="s">
        <v>98</v>
      </c>
      <c r="E77" s="141"/>
      <c r="F77" s="141"/>
      <c r="G77" s="142"/>
      <c r="H77" s="10"/>
      <c r="I77" s="61" t="str">
        <f t="shared" si="10"/>
        <v/>
      </c>
      <c r="J77" s="66"/>
      <c r="K77" s="56"/>
    </row>
    <row r="78" spans="1:11" ht="21.75" customHeight="1" thickBot="1">
      <c r="A78" s="164"/>
      <c r="B78" s="148"/>
      <c r="C78" s="151"/>
      <c r="D78" s="155" t="s">
        <v>99</v>
      </c>
      <c r="E78" s="156"/>
      <c r="F78" s="156"/>
      <c r="G78" s="157"/>
      <c r="H78" s="10"/>
      <c r="I78" s="62" t="str">
        <f t="shared" si="10"/>
        <v/>
      </c>
      <c r="J78" s="66"/>
      <c r="K78" s="56"/>
    </row>
    <row r="79" spans="1:11" ht="0.75" hidden="1" customHeight="1" thickBot="1">
      <c r="A79" s="6"/>
      <c r="B79" s="165" t="s">
        <v>100</v>
      </c>
      <c r="C79" s="149">
        <v>0</v>
      </c>
      <c r="D79" s="167" t="s">
        <v>101</v>
      </c>
      <c r="E79" s="168"/>
      <c r="F79" s="168"/>
      <c r="G79" s="169"/>
      <c r="H79" s="9">
        <v>0</v>
      </c>
      <c r="I79" s="170">
        <f>C79*(H83+H81+H80+H82+H79)/5</f>
        <v>0</v>
      </c>
      <c r="K79" s="56"/>
    </row>
    <row r="80" spans="1:11" ht="21.75" hidden="1" customHeight="1" thickBot="1">
      <c r="A80" s="6"/>
      <c r="B80" s="166"/>
      <c r="C80" s="150"/>
      <c r="D80" s="171" t="s">
        <v>102</v>
      </c>
      <c r="E80" s="172"/>
      <c r="F80" s="172"/>
      <c r="G80" s="173"/>
      <c r="H80" s="8">
        <v>0</v>
      </c>
      <c r="I80" s="170"/>
      <c r="K80" s="56"/>
    </row>
    <row r="81" spans="1:11" ht="21.75" hidden="1" customHeight="1" thickBot="1">
      <c r="A81" s="6"/>
      <c r="B81" s="166"/>
      <c r="C81" s="150"/>
      <c r="D81" s="171" t="s">
        <v>103</v>
      </c>
      <c r="E81" s="172"/>
      <c r="F81" s="172"/>
      <c r="G81" s="173"/>
      <c r="H81" s="8">
        <v>0</v>
      </c>
      <c r="I81" s="170"/>
      <c r="K81" s="56"/>
    </row>
    <row r="82" spans="1:11" ht="21.75" hidden="1" customHeight="1" thickBot="1">
      <c r="A82" s="6"/>
      <c r="B82" s="166"/>
      <c r="C82" s="150"/>
      <c r="D82" s="171" t="s">
        <v>104</v>
      </c>
      <c r="E82" s="172"/>
      <c r="F82" s="172"/>
      <c r="G82" s="173"/>
      <c r="H82" s="8">
        <v>0</v>
      </c>
      <c r="I82" s="170"/>
      <c r="K82" s="56"/>
    </row>
    <row r="83" spans="1:11" ht="21.75" hidden="1" customHeight="1" thickBot="1">
      <c r="A83" s="6"/>
      <c r="B83" s="166"/>
      <c r="C83" s="150"/>
      <c r="D83" s="174" t="s">
        <v>105</v>
      </c>
      <c r="E83" s="175"/>
      <c r="F83" s="175"/>
      <c r="G83" s="176"/>
      <c r="H83" s="63">
        <v>0</v>
      </c>
      <c r="I83" s="170"/>
      <c r="K83" s="56"/>
    </row>
    <row r="84" spans="1:11" ht="25.5" customHeight="1" thickBot="1">
      <c r="A84" s="6"/>
      <c r="B84" s="64" t="s">
        <v>106</v>
      </c>
      <c r="C84" s="65">
        <f>SUM(C61:C83)</f>
        <v>0</v>
      </c>
      <c r="D84" s="115" t="s">
        <v>76</v>
      </c>
      <c r="E84" s="116"/>
      <c r="F84" s="116"/>
      <c r="G84" s="160"/>
      <c r="H84" s="67" t="e">
        <f>J84</f>
        <v>#VALUE!</v>
      </c>
      <c r="I84" s="68"/>
      <c r="J84" s="1" t="e">
        <f>SUM(J61:J78)</f>
        <v>#VALUE!</v>
      </c>
      <c r="K84" s="56"/>
    </row>
    <row r="85" spans="1:11" ht="15" thickBot="1">
      <c r="A85" s="6"/>
      <c r="B85" s="7"/>
      <c r="C85" s="7"/>
      <c r="D85" s="7"/>
      <c r="E85" s="7"/>
      <c r="F85" s="6"/>
      <c r="G85" s="6"/>
      <c r="H85" s="6"/>
      <c r="I85" s="6"/>
      <c r="K85" s="56"/>
    </row>
    <row r="86" spans="1:11" ht="40.5" customHeight="1" thickBot="1">
      <c r="A86" s="6"/>
      <c r="B86" s="180" t="s">
        <v>107</v>
      </c>
      <c r="C86" s="181"/>
      <c r="D86" s="182" t="e">
        <f>(0.5*H58)+(0.5*H84)</f>
        <v>#VALUE!</v>
      </c>
      <c r="E86" s="183"/>
      <c r="F86" s="183"/>
      <c r="G86" s="183"/>
      <c r="H86" s="184"/>
      <c r="I86" s="6"/>
      <c r="K86" s="56"/>
    </row>
    <row r="87" spans="1:11" ht="15" thickBot="1">
      <c r="A87" s="5"/>
      <c r="B87" s="161" t="s">
        <v>108</v>
      </c>
      <c r="C87" s="161"/>
      <c r="D87" s="161"/>
      <c r="E87" s="161"/>
      <c r="F87" s="161"/>
      <c r="G87" s="161"/>
      <c r="H87" s="161"/>
      <c r="I87" s="161"/>
      <c r="K87" s="56"/>
    </row>
    <row r="88" spans="1:11" ht="20.25" customHeight="1" thickBot="1">
      <c r="A88" s="72" t="s">
        <v>63</v>
      </c>
      <c r="B88" s="73"/>
      <c r="C88" s="73"/>
      <c r="D88" s="74"/>
      <c r="E88" s="75" t="s">
        <v>64</v>
      </c>
      <c r="F88" s="76"/>
      <c r="G88" s="76"/>
      <c r="H88" s="76"/>
      <c r="I88" s="77"/>
      <c r="K88" s="56"/>
    </row>
    <row r="89" spans="1:11" ht="20.25" customHeight="1" thickBot="1">
      <c r="A89" s="130" t="s">
        <v>65</v>
      </c>
      <c r="B89" s="131"/>
      <c r="C89" s="131" t="s">
        <v>66</v>
      </c>
      <c r="D89" s="132"/>
      <c r="E89" s="177" t="s">
        <v>67</v>
      </c>
      <c r="F89" s="178"/>
      <c r="G89" s="178"/>
      <c r="H89" s="178"/>
      <c r="I89" s="179"/>
      <c r="K89" s="56"/>
    </row>
    <row r="90" spans="1:11" ht="18.75" customHeight="1">
      <c r="A90" s="158" t="s">
        <v>109</v>
      </c>
      <c r="B90" s="158"/>
      <c r="C90" s="158"/>
      <c r="D90" s="158"/>
      <c r="E90" s="158"/>
      <c r="F90" s="158"/>
      <c r="G90" s="158"/>
      <c r="H90" s="158"/>
      <c r="I90" s="158"/>
      <c r="K90" s="56"/>
    </row>
    <row r="91" spans="1:11">
      <c r="A91" s="3"/>
      <c r="B91" s="4"/>
      <c r="C91" s="4"/>
      <c r="D91" s="4"/>
      <c r="E91" s="4"/>
      <c r="F91" s="3"/>
      <c r="G91" s="3"/>
      <c r="H91" s="3"/>
      <c r="I91" s="3"/>
    </row>
  </sheetData>
  <mergeCells count="139">
    <mergeCell ref="A89:B89"/>
    <mergeCell ref="C89:D89"/>
    <mergeCell ref="D73:G73"/>
    <mergeCell ref="B79:B83"/>
    <mergeCell ref="C79:C83"/>
    <mergeCell ref="D79:G79"/>
    <mergeCell ref="I79:I83"/>
    <mergeCell ref="D80:G80"/>
    <mergeCell ref="D81:G81"/>
    <mergeCell ref="D82:G82"/>
    <mergeCell ref="D83:G83"/>
    <mergeCell ref="B73:B74"/>
    <mergeCell ref="C73:C74"/>
    <mergeCell ref="E89:I89"/>
    <mergeCell ref="B86:C86"/>
    <mergeCell ref="D86:H86"/>
    <mergeCell ref="A90:I90"/>
    <mergeCell ref="L14:N14"/>
    <mergeCell ref="D84:G84"/>
    <mergeCell ref="B87:I87"/>
    <mergeCell ref="A61:A63"/>
    <mergeCell ref="A64:A66"/>
    <mergeCell ref="A67:A69"/>
    <mergeCell ref="A70:A72"/>
    <mergeCell ref="A73:A74"/>
    <mergeCell ref="A75:A78"/>
    <mergeCell ref="B70:B72"/>
    <mergeCell ref="C70:C72"/>
    <mergeCell ref="D70:G70"/>
    <mergeCell ref="D71:G71"/>
    <mergeCell ref="D72:G72"/>
    <mergeCell ref="D74:G74"/>
    <mergeCell ref="B75:B78"/>
    <mergeCell ref="C75:C78"/>
    <mergeCell ref="D75:G75"/>
    <mergeCell ref="D76:G76"/>
    <mergeCell ref="D77:G77"/>
    <mergeCell ref="D78:G78"/>
    <mergeCell ref="B64:B66"/>
    <mergeCell ref="C64:C66"/>
    <mergeCell ref="D64:G64"/>
    <mergeCell ref="D65:G65"/>
    <mergeCell ref="D66:G66"/>
    <mergeCell ref="B67:B69"/>
    <mergeCell ref="C67:C69"/>
    <mergeCell ref="D67:G67"/>
    <mergeCell ref="D68:G68"/>
    <mergeCell ref="D69:G69"/>
    <mergeCell ref="B61:B63"/>
    <mergeCell ref="C61:C63"/>
    <mergeCell ref="D61:G61"/>
    <mergeCell ref="D62:G62"/>
    <mergeCell ref="D63:G63"/>
    <mergeCell ref="B59:I59"/>
    <mergeCell ref="D60:G60"/>
    <mergeCell ref="A44:I44"/>
    <mergeCell ref="A36:B36"/>
    <mergeCell ref="D36:I36"/>
    <mergeCell ref="B48:I48"/>
    <mergeCell ref="A38:B38"/>
    <mergeCell ref="B21:B23"/>
    <mergeCell ref="A32:A35"/>
    <mergeCell ref="B32:B35"/>
    <mergeCell ref="C32:C35"/>
    <mergeCell ref="B30:B31"/>
    <mergeCell ref="C38:D38"/>
    <mergeCell ref="D32:H32"/>
    <mergeCell ref="D33:H33"/>
    <mergeCell ref="D34:H34"/>
    <mergeCell ref="D35:H35"/>
    <mergeCell ref="B58:C58"/>
    <mergeCell ref="E58:G58"/>
    <mergeCell ref="A37:D37"/>
    <mergeCell ref="E37:I37"/>
    <mergeCell ref="E38:I38"/>
    <mergeCell ref="A39:B39"/>
    <mergeCell ref="C30:C31"/>
    <mergeCell ref="B6:F6"/>
    <mergeCell ref="B7:F7"/>
    <mergeCell ref="B8:F8"/>
    <mergeCell ref="A21:A23"/>
    <mergeCell ref="A18:A20"/>
    <mergeCell ref="B18:B20"/>
    <mergeCell ref="B9:F9"/>
    <mergeCell ref="B10:F10"/>
    <mergeCell ref="B11:F11"/>
    <mergeCell ref="B12:F12"/>
    <mergeCell ref="B14:F14"/>
    <mergeCell ref="A16:I16"/>
    <mergeCell ref="A15:F15"/>
    <mergeCell ref="B13:F13"/>
    <mergeCell ref="D30:H30"/>
    <mergeCell ref="D31:H31"/>
    <mergeCell ref="A27:A29"/>
    <mergeCell ref="B27:B29"/>
    <mergeCell ref="A30:A31"/>
    <mergeCell ref="A1:I1"/>
    <mergeCell ref="A2:C2"/>
    <mergeCell ref="D2:I2"/>
    <mergeCell ref="A3:C3"/>
    <mergeCell ref="D3:I3"/>
    <mergeCell ref="A4:C4"/>
    <mergeCell ref="D4:I4"/>
    <mergeCell ref="D26:H26"/>
    <mergeCell ref="D17:H17"/>
    <mergeCell ref="C18:C20"/>
    <mergeCell ref="D18:H18"/>
    <mergeCell ref="D19:H19"/>
    <mergeCell ref="D20:H20"/>
    <mergeCell ref="C21:C23"/>
    <mergeCell ref="D21:H21"/>
    <mergeCell ref="D22:H22"/>
    <mergeCell ref="A24:A26"/>
    <mergeCell ref="B24:B26"/>
    <mergeCell ref="A5:I5"/>
    <mergeCell ref="J61:J63"/>
    <mergeCell ref="J64:J66"/>
    <mergeCell ref="J67:J69"/>
    <mergeCell ref="J70:J72"/>
    <mergeCell ref="J73:J74"/>
    <mergeCell ref="J75:J78"/>
    <mergeCell ref="H84:I84"/>
    <mergeCell ref="L16:N16"/>
    <mergeCell ref="A88:D88"/>
    <mergeCell ref="E88:I88"/>
    <mergeCell ref="D23:H23"/>
    <mergeCell ref="C24:C26"/>
    <mergeCell ref="D24:H24"/>
    <mergeCell ref="D25:H25"/>
    <mergeCell ref="A45:C45"/>
    <mergeCell ref="D45:I45"/>
    <mergeCell ref="A46:C46"/>
    <mergeCell ref="D46:I46"/>
    <mergeCell ref="A47:C47"/>
    <mergeCell ref="D47:I47"/>
    <mergeCell ref="C27:C29"/>
    <mergeCell ref="D27:H27"/>
    <mergeCell ref="D28:H28"/>
    <mergeCell ref="D29:H29"/>
  </mergeCells>
  <dataValidations count="1">
    <dataValidation type="list" allowBlank="1" showInputMessage="1" showErrorMessage="1" sqref="I18:I35 H61:H83" xr:uid="{00000000-0002-0000-0000-000000000000}">
      <formula1>$J$50:$J$55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2" manualBreakCount="2">
    <brk id="39" max="8" man="1"/>
    <brk id="43" max="8" man="1"/>
  </rowBreaks>
  <colBreaks count="1" manualBreakCount="1">
    <brk id="9" max="8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AB9C24C76CDF6C4CA6355ED54C2AA640" ma:contentTypeVersion="" ma:contentTypeDescription="إنشاء مستند جديد." ma:contentTypeScope="" ma:versionID="307ad9ea6f6a197efdfb9fce79fc24c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F47C1A-1044-40F9-9D9B-298D46B5B7F7}"/>
</file>

<file path=customXml/itemProps2.xml><?xml version="1.0" encoding="utf-8"?>
<ds:datastoreItem xmlns:ds="http://schemas.openxmlformats.org/officeDocument/2006/customXml" ds:itemID="{E68AA5E3-6A8B-4626-80FD-17984F3ADCE9}"/>
</file>

<file path=customXml/itemProps3.xml><?xml version="1.0" encoding="utf-8"?>
<ds:datastoreItem xmlns:ds="http://schemas.openxmlformats.org/officeDocument/2006/customXml" ds:itemID="{121534A5-7ADB-44F5-B9D0-AF0B9AAC7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Raed Alalwan</dc:creator>
  <cp:keywords/>
  <dc:description/>
  <cp:lastModifiedBy>Abdullah Al-Anazi</cp:lastModifiedBy>
  <cp:revision/>
  <dcterms:created xsi:type="dcterms:W3CDTF">2016-11-06T08:26:18Z</dcterms:created>
  <dcterms:modified xsi:type="dcterms:W3CDTF">2024-09-04T09:28:28Z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0x010100AB9C24C76CDF6C4CA6355ED54C2AA640</vt:lpwstr>
  </property>
</Properties>
</file>